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esktop\Новый сайт\2018_10_25\1\"/>
    </mc:Choice>
  </mc:AlternateContent>
  <bookViews>
    <workbookView xWindow="95" yWindow="68" windowWidth="17171" windowHeight="8694"/>
  </bookViews>
  <sheets>
    <sheet name="Соотношение МРОТ с ПМ" sheetId="1" r:id="rId1"/>
    <sheet name="Итоги на 01.04.2017" sheetId="3" r:id="rId2"/>
  </sheets>
  <definedNames>
    <definedName name="_xlnm.Print_Titles" localSheetId="0">'Соотношение МРОТ с ПМ'!$3:$5</definedName>
  </definedNames>
  <calcPr calcId="162913"/>
</workbook>
</file>

<file path=xl/calcChain.xml><?xml version="1.0" encoding="utf-8"?>
<calcChain xmlns="http://schemas.openxmlformats.org/spreadsheetml/2006/main">
  <c r="G48" i="1" l="1"/>
  <c r="F48" i="1"/>
  <c r="F47" i="1"/>
  <c r="M19" i="3"/>
  <c r="L26" i="3"/>
  <c r="C26" i="3"/>
  <c r="D26" i="3"/>
  <c r="E26" i="3"/>
  <c r="G26" i="3"/>
  <c r="F26" i="3"/>
  <c r="F156" i="1"/>
  <c r="F112" i="1"/>
  <c r="G94" i="1"/>
  <c r="G93" i="1"/>
  <c r="F94" i="1"/>
  <c r="F93" i="1"/>
  <c r="F82" i="1"/>
  <c r="F32" i="1"/>
  <c r="G121" i="1"/>
  <c r="F121" i="1"/>
  <c r="G82" i="1"/>
  <c r="F78" i="1"/>
  <c r="G47" i="1"/>
  <c r="F49" i="1"/>
  <c r="G39" i="1"/>
  <c r="G40" i="1"/>
  <c r="G41" i="1"/>
  <c r="F41" i="1"/>
  <c r="F40" i="1"/>
  <c r="F39" i="1"/>
  <c r="G37" i="1"/>
  <c r="F37" i="1"/>
  <c r="G148" i="1"/>
  <c r="F148" i="1"/>
  <c r="F150" i="1"/>
  <c r="F149" i="1"/>
  <c r="F145" i="1"/>
  <c r="F144" i="1"/>
  <c r="F142" i="1"/>
  <c r="F138" i="1"/>
  <c r="F139" i="1"/>
  <c r="F140" i="1"/>
  <c r="F135" i="1"/>
  <c r="F130" i="1"/>
  <c r="F129" i="1"/>
  <c r="G123" i="1"/>
  <c r="G124" i="1"/>
  <c r="G125" i="1"/>
  <c r="G128" i="1"/>
  <c r="G127" i="1"/>
  <c r="F128" i="1"/>
  <c r="F127" i="1"/>
  <c r="F125" i="1"/>
  <c r="F124" i="1"/>
  <c r="F123" i="1"/>
  <c r="G118" i="1"/>
  <c r="F118" i="1"/>
  <c r="G56" i="1"/>
  <c r="F56" i="1"/>
  <c r="F53" i="1"/>
  <c r="F51" i="1"/>
  <c r="F44" i="1"/>
  <c r="F43" i="1"/>
  <c r="G30" i="1"/>
  <c r="F30" i="1"/>
  <c r="F159" i="1"/>
  <c r="G159" i="1"/>
  <c r="G154" i="1"/>
  <c r="G153" i="1"/>
  <c r="F154" i="1"/>
  <c r="F153" i="1"/>
  <c r="G152" i="1"/>
  <c r="F152" i="1"/>
  <c r="G145" i="1"/>
  <c r="G144" i="1"/>
  <c r="G143" i="1"/>
  <c r="F143" i="1"/>
  <c r="G140" i="1"/>
  <c r="G139" i="1"/>
  <c r="G136" i="1"/>
  <c r="F136" i="1"/>
  <c r="G135" i="1"/>
  <c r="G134" i="1"/>
  <c r="G133" i="1"/>
  <c r="G132" i="1"/>
  <c r="G131" i="1"/>
  <c r="F131" i="1"/>
  <c r="F132" i="1"/>
  <c r="F133" i="1"/>
  <c r="F134" i="1"/>
  <c r="G115" i="1"/>
  <c r="F115" i="1"/>
  <c r="G113" i="1"/>
  <c r="G112" i="1"/>
  <c r="F113" i="1"/>
  <c r="F106" i="1"/>
  <c r="F104" i="1"/>
  <c r="F99" i="1"/>
  <c r="G89" i="1"/>
  <c r="F89" i="1"/>
  <c r="G78" i="1"/>
  <c r="F68" i="1"/>
  <c r="G55" i="1"/>
  <c r="F55" i="1"/>
  <c r="G53" i="1"/>
  <c r="G50" i="1"/>
  <c r="F50" i="1"/>
  <c r="G49" i="1"/>
  <c r="G44" i="1"/>
  <c r="G43" i="1"/>
  <c r="G36" i="1"/>
  <c r="G35" i="1"/>
  <c r="G34" i="1"/>
  <c r="F36" i="1"/>
  <c r="F35" i="1"/>
  <c r="F34" i="1"/>
  <c r="G33" i="1"/>
  <c r="G32" i="1"/>
  <c r="F33" i="1"/>
  <c r="G26" i="1"/>
  <c r="F26" i="1"/>
  <c r="G25" i="1"/>
  <c r="F25" i="1"/>
  <c r="G22" i="1"/>
  <c r="F22" i="1"/>
  <c r="G18" i="1"/>
  <c r="F18" i="1"/>
  <c r="G17" i="1"/>
  <c r="F17" i="1"/>
  <c r="G15" i="1"/>
  <c r="F15" i="1"/>
  <c r="G13" i="1"/>
  <c r="F13" i="1"/>
  <c r="G11" i="1"/>
  <c r="F11" i="1"/>
  <c r="G10" i="1"/>
  <c r="F10" i="1"/>
  <c r="G9" i="1"/>
  <c r="F9" i="1"/>
  <c r="F8" i="1"/>
  <c r="G7" i="1"/>
  <c r="L24" i="3"/>
  <c r="G138" i="1"/>
  <c r="G129" i="1"/>
  <c r="L22" i="3"/>
  <c r="F70" i="1"/>
  <c r="F61" i="1"/>
  <c r="G61" i="1"/>
  <c r="G70" i="1"/>
  <c r="F7" i="1"/>
  <c r="J26" i="3"/>
  <c r="I26" i="3"/>
  <c r="H26" i="3"/>
  <c r="M24" i="3"/>
  <c r="L21" i="3"/>
  <c r="M21" i="3"/>
  <c r="L18" i="3"/>
  <c r="M18" i="3"/>
  <c r="M20" i="3"/>
  <c r="M22" i="3"/>
  <c r="M23" i="3"/>
  <c r="M25" i="3"/>
  <c r="L19" i="3"/>
  <c r="L20" i="3"/>
  <c r="L23" i="3"/>
  <c r="L25" i="3"/>
  <c r="G24" i="1"/>
  <c r="F24" i="1"/>
  <c r="G161" i="1"/>
  <c r="F161" i="1"/>
  <c r="G106" i="1"/>
  <c r="K26" i="3"/>
  <c r="G101" i="1"/>
  <c r="F101" i="1"/>
  <c r="G87" i="1"/>
  <c r="F87" i="1"/>
  <c r="F66" i="1"/>
  <c r="G29" i="1"/>
  <c r="F29" i="1"/>
  <c r="G8" i="1"/>
  <c r="F160" i="1"/>
  <c r="F158" i="1"/>
  <c r="G158" i="1"/>
  <c r="G160" i="1"/>
  <c r="F157" i="1"/>
  <c r="G157" i="1"/>
  <c r="G156" i="1"/>
  <c r="G150" i="1"/>
  <c r="G149" i="1"/>
  <c r="G147" i="1"/>
  <c r="F147" i="1"/>
  <c r="G142" i="1"/>
  <c r="G141" i="1"/>
  <c r="F141" i="1"/>
  <c r="G130" i="1"/>
  <c r="F111" i="1"/>
  <c r="G111" i="1"/>
  <c r="F110" i="1"/>
  <c r="G110" i="1"/>
  <c r="G109" i="1"/>
  <c r="F109" i="1"/>
  <c r="G108" i="1"/>
  <c r="G107" i="1"/>
  <c r="F108" i="1"/>
  <c r="F107" i="1"/>
  <c r="G104" i="1"/>
  <c r="G99" i="1"/>
  <c r="F91" i="1"/>
  <c r="G91" i="1"/>
  <c r="F84" i="1"/>
  <c r="G84" i="1"/>
  <c r="F80" i="1"/>
  <c r="G80" i="1"/>
  <c r="G68" i="1"/>
  <c r="G66" i="1"/>
  <c r="G63" i="1"/>
  <c r="F63" i="1"/>
  <c r="G51" i="1"/>
  <c r="G20" i="1"/>
  <c r="F20" i="1"/>
  <c r="M26" i="3" l="1"/>
</calcChain>
</file>

<file path=xl/sharedStrings.xml><?xml version="1.0" encoding="utf-8"?>
<sst xmlns="http://schemas.openxmlformats.org/spreadsheetml/2006/main" count="547" uniqueCount="345">
  <si>
    <t>№№</t>
  </si>
  <si>
    <t>Наименование субъекта Российской Федерации</t>
  </si>
  <si>
    <t>Минимальная заработная плата, установленная в субъекте Российской Федерации, рублей</t>
  </si>
  <si>
    <t>- прожиточный минимум трудоспособного населения области (внебюджетный сектор)</t>
  </si>
  <si>
    <t>Белгородская область</t>
  </si>
  <si>
    <t>1.</t>
  </si>
  <si>
    <t>(бюджетный сектор)</t>
  </si>
  <si>
    <t>Центральный федеральный округ</t>
  </si>
  <si>
    <t>Наименование регионального трехстороннего соглашения, регионального соглашения о минимальной заработной плате и иного правового акта, устанавливающего минимальную заработную плату в субъекте Российской Федерации</t>
  </si>
  <si>
    <t>Брянская область</t>
  </si>
  <si>
    <t>2.</t>
  </si>
  <si>
    <t>не установлена (бюджетный сектор)</t>
  </si>
  <si>
    <t>-</t>
  </si>
  <si>
    <t>3.</t>
  </si>
  <si>
    <t>Воронежская область</t>
  </si>
  <si>
    <t>4.</t>
  </si>
  <si>
    <t>5.</t>
  </si>
  <si>
    <t>Ивановская область</t>
  </si>
  <si>
    <t>Калужская область</t>
  </si>
  <si>
    <t>6.</t>
  </si>
  <si>
    <t>Костромская область</t>
  </si>
  <si>
    <t>– прожиточный минимум трудоспособного населения (для внебюджетного сектора)</t>
  </si>
  <si>
    <t>Минимальная заработная плата к величине прожиточного минимума трудоспособного населения, установленного на уровне, %</t>
  </si>
  <si>
    <t>7.</t>
  </si>
  <si>
    <t>Курская область</t>
  </si>
  <si>
    <t>8.</t>
  </si>
  <si>
    <t>Липецкая область</t>
  </si>
  <si>
    <t>9.</t>
  </si>
  <si>
    <t>10.</t>
  </si>
  <si>
    <t xml:space="preserve">Московская область </t>
  </si>
  <si>
    <t>11.</t>
  </si>
  <si>
    <t>Орловская область</t>
  </si>
  <si>
    <t>(внебюджетный сектор)</t>
  </si>
  <si>
    <t>12.</t>
  </si>
  <si>
    <t>Рязанская область</t>
  </si>
  <si>
    <t xml:space="preserve"> (внебюджетный сектор)</t>
  </si>
  <si>
    <t>13.</t>
  </si>
  <si>
    <t>Смоленская область</t>
  </si>
  <si>
    <t>14.</t>
  </si>
  <si>
    <t>Тамбовская область</t>
  </si>
  <si>
    <t>Тверская область</t>
  </si>
  <si>
    <t>15.</t>
  </si>
  <si>
    <t>16.</t>
  </si>
  <si>
    <t>Тульская область</t>
  </si>
  <si>
    <t xml:space="preserve">Региональное соглашение о минимальной заработной плате в Тульской области от 16.11.2015
</t>
  </si>
  <si>
    <t>Ярославская область</t>
  </si>
  <si>
    <t>17.</t>
  </si>
  <si>
    <t>18.</t>
  </si>
  <si>
    <t>г. Москва</t>
  </si>
  <si>
    <t>(не входят выплаты, про-изводимые в соответствии со статьями 147, 151, 152, 153, 154 ТК РФ)</t>
  </si>
  <si>
    <t>Московское трехстороннее соглашение на 2016-2018 годы между Правительством Москвы, Московскими объединениями профсоюзов и Московскими объединениями работодателей от 15 декабря 2015 г.</t>
  </si>
  <si>
    <t>Северо–Западный федеральный округ</t>
  </si>
  <si>
    <t>Республика Карелия</t>
  </si>
  <si>
    <t>19.</t>
  </si>
  <si>
    <t>Республика  Коми</t>
  </si>
  <si>
    <t>20.</t>
  </si>
  <si>
    <t>Архангельская область</t>
  </si>
  <si>
    <t xml:space="preserve">Вологодская область </t>
  </si>
  <si>
    <t>21.</t>
  </si>
  <si>
    <t>22.</t>
  </si>
  <si>
    <t>не установлена</t>
  </si>
  <si>
    <t>23.</t>
  </si>
  <si>
    <t>Калининградская область</t>
  </si>
  <si>
    <t>Региональное соглашение о минимальной заработной плате в Калининградской области от 26.12.2014г.</t>
  </si>
  <si>
    <t>24.</t>
  </si>
  <si>
    <t xml:space="preserve">г. Санкт–Петербург </t>
  </si>
  <si>
    <t>25.</t>
  </si>
  <si>
    <t>Ленинградская область</t>
  </si>
  <si>
    <t>26.</t>
  </si>
  <si>
    <t>Мурманская область</t>
  </si>
  <si>
    <t>27.</t>
  </si>
  <si>
    <t>Новгородская область</t>
  </si>
  <si>
    <t>28.</t>
  </si>
  <si>
    <t>Псковская область</t>
  </si>
  <si>
    <t>Ненецкий автономный округ</t>
  </si>
  <si>
    <t>29.</t>
  </si>
  <si>
    <t>Южный федеральный округ</t>
  </si>
  <si>
    <t>30.</t>
  </si>
  <si>
    <t>Республика Адыгея</t>
  </si>
  <si>
    <t>31.</t>
  </si>
  <si>
    <t>Республика Калмыкия</t>
  </si>
  <si>
    <t>32.</t>
  </si>
  <si>
    <t>Краснодарский край</t>
  </si>
  <si>
    <t xml:space="preserve">Региональное соглашение о минимальной заработной плате в Краснодарском крае на 2012 - 2014 годы (пролонгировано на 2015-2017 гг.)
</t>
  </si>
  <si>
    <t>33.</t>
  </si>
  <si>
    <t>Астраханская область</t>
  </si>
  <si>
    <t>34.</t>
  </si>
  <si>
    <t>Волгоградская область</t>
  </si>
  <si>
    <t>35.</t>
  </si>
  <si>
    <t>Ростовская область</t>
  </si>
  <si>
    <t>Северо–Кавказский федеральный округ</t>
  </si>
  <si>
    <t>36.</t>
  </si>
  <si>
    <t>37.</t>
  </si>
  <si>
    <t xml:space="preserve">Республика Дагестан </t>
  </si>
  <si>
    <t>Республика Ингушетия</t>
  </si>
  <si>
    <t>Кабардино-Балкарская Республика</t>
  </si>
  <si>
    <t>38.</t>
  </si>
  <si>
    <t>39.</t>
  </si>
  <si>
    <t>Карачаево-Черкесская Республика</t>
  </si>
  <si>
    <t>Республика Северная Осетия – Алания</t>
  </si>
  <si>
    <t>40.</t>
  </si>
  <si>
    <t>Чеченская Республика</t>
  </si>
  <si>
    <t>41.</t>
  </si>
  <si>
    <t>42.</t>
  </si>
  <si>
    <t>Ставропольский край</t>
  </si>
  <si>
    <t>Приволжский федеральный округ</t>
  </si>
  <si>
    <t>Республика Башкортостан</t>
  </si>
  <si>
    <t>43.</t>
  </si>
  <si>
    <t>44.</t>
  </si>
  <si>
    <t>Республика Марий Эл</t>
  </si>
  <si>
    <t>Республика  Мордовия</t>
  </si>
  <si>
    <t>45.</t>
  </si>
  <si>
    <t>Республика Татарстан</t>
  </si>
  <si>
    <t>46.</t>
  </si>
  <si>
    <t>47.</t>
  </si>
  <si>
    <t>Удмуртская Республика</t>
  </si>
  <si>
    <t>(МРОТ + 15% районный ко-эффициент)</t>
  </si>
  <si>
    <t>48.</t>
  </si>
  <si>
    <t>Чувашская Республика</t>
  </si>
  <si>
    <t>Пермский край</t>
  </si>
  <si>
    <t>49.</t>
  </si>
  <si>
    <t>50.</t>
  </si>
  <si>
    <t>Нижегородская область</t>
  </si>
  <si>
    <t>51.</t>
  </si>
  <si>
    <t>Оренбургская область</t>
  </si>
  <si>
    <t>Пензенская область</t>
  </si>
  <si>
    <t>Самарская область</t>
  </si>
  <si>
    <t>53.</t>
  </si>
  <si>
    <t>54.</t>
  </si>
  <si>
    <t>55.</t>
  </si>
  <si>
    <t>Саратовская область</t>
  </si>
  <si>
    <t>Ульяновская область</t>
  </si>
  <si>
    <t>56.</t>
  </si>
  <si>
    <t>Уральский федеральный округ</t>
  </si>
  <si>
    <t>Курганская область</t>
  </si>
  <si>
    <t>57.</t>
  </si>
  <si>
    <t>58.</t>
  </si>
  <si>
    <t>Свердловская область</t>
  </si>
  <si>
    <t>59.</t>
  </si>
  <si>
    <t>Тюменская область (без автономных округов)</t>
  </si>
  <si>
    <t>Челябинская область</t>
  </si>
  <si>
    <t>60.</t>
  </si>
  <si>
    <t xml:space="preserve">(внебюджетный сектор) </t>
  </si>
  <si>
    <t>61.</t>
  </si>
  <si>
    <t>Ямало-Ненецкий                     автономный округ</t>
  </si>
  <si>
    <t>Ханты-Мансийский автономный  округ  –  Югра</t>
  </si>
  <si>
    <t>62.</t>
  </si>
  <si>
    <t>Сибирский федеральный округ</t>
  </si>
  <si>
    <t>Республика Алтай</t>
  </si>
  <si>
    <t>63.</t>
  </si>
  <si>
    <t xml:space="preserve"> Республика  Бурятия</t>
  </si>
  <si>
    <t>64.</t>
  </si>
  <si>
    <t>Республика Тыва</t>
  </si>
  <si>
    <t>65.</t>
  </si>
  <si>
    <t xml:space="preserve"> Республика Хакасия</t>
  </si>
  <si>
    <t>66.</t>
  </si>
  <si>
    <t>67.</t>
  </si>
  <si>
    <t>Алтайский край</t>
  </si>
  <si>
    <t>Региональное соглашение о  размере минимальной заработной платы в Алтайском крае на 2016-2018 годы от 20.04.2016 года</t>
  </si>
  <si>
    <t>Забайкальский край</t>
  </si>
  <si>
    <t>68.</t>
  </si>
  <si>
    <t>Красноярский край</t>
  </si>
  <si>
    <t>69.</t>
  </si>
  <si>
    <t>- (в зависимости от района)</t>
  </si>
  <si>
    <t xml:space="preserve"> Иркутская область</t>
  </si>
  <si>
    <t>70.</t>
  </si>
  <si>
    <t>71.</t>
  </si>
  <si>
    <t>Кемеровская область</t>
  </si>
  <si>
    <t>Новосибирская область</t>
  </si>
  <si>
    <t>72.</t>
  </si>
  <si>
    <t>73.</t>
  </si>
  <si>
    <t>Омская область</t>
  </si>
  <si>
    <t>74.</t>
  </si>
  <si>
    <t>Томская область</t>
  </si>
  <si>
    <t>Дальневосточный федеральный округ</t>
  </si>
  <si>
    <t>Республика Саха (Якутия)</t>
  </si>
  <si>
    <t>75.</t>
  </si>
  <si>
    <t>Камчатский край</t>
  </si>
  <si>
    <t>76.</t>
  </si>
  <si>
    <t>77.</t>
  </si>
  <si>
    <t>Приморский край</t>
  </si>
  <si>
    <t>Хабаровский край</t>
  </si>
  <si>
    <t>78.</t>
  </si>
  <si>
    <t>Амурская область</t>
  </si>
  <si>
    <t>79.</t>
  </si>
  <si>
    <t>80.</t>
  </si>
  <si>
    <t>Магаданская область</t>
  </si>
  <si>
    <t>Сахалинская область</t>
  </si>
  <si>
    <t>81.</t>
  </si>
  <si>
    <t>Еврейская автономная область</t>
  </si>
  <si>
    <t>82.</t>
  </si>
  <si>
    <t>Чукотский автономный округ</t>
  </si>
  <si>
    <t>83.</t>
  </si>
  <si>
    <t>Республика Крым</t>
  </si>
  <si>
    <t>- организации малого и среднего предпринимательства</t>
  </si>
  <si>
    <t>Для справки:</t>
  </si>
  <si>
    <r>
      <t>В отношении работников организаций внебюджетного сектора: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</si>
  <si>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В отношении работников организаций бюджетного сектора: </t>
  </si>
  <si>
    <t>Минимальный размер заработной платы в субъекте РФ по федеральным округам для работников внебюджетного сектора</t>
  </si>
  <si>
    <t>Федеральный округ</t>
  </si>
  <si>
    <t>Всего субъектов РФ в ФО</t>
  </si>
  <si>
    <t>Центральный</t>
  </si>
  <si>
    <t>Северо-Западный</t>
  </si>
  <si>
    <t>Южный</t>
  </si>
  <si>
    <t>Северо-Кавказский</t>
  </si>
  <si>
    <t>Приволжский</t>
  </si>
  <si>
    <t>Уральский</t>
  </si>
  <si>
    <t>Сибирский</t>
  </si>
  <si>
    <t>Дальневосточный</t>
  </si>
  <si>
    <t>Всего</t>
  </si>
  <si>
    <t>№ п/п</t>
  </si>
  <si>
    <t xml:space="preserve">региональным соглашением о МЗП </t>
  </si>
  <si>
    <t>трехсторонним соглашением</t>
  </si>
  <si>
    <t xml:space="preserve">Количество субъектов РФ, в которых МЗП  установлена </t>
  </si>
  <si>
    <t>бюджетного сектора</t>
  </si>
  <si>
    <t>внебюджет-ного сектора</t>
  </si>
  <si>
    <t xml:space="preserve">Количество субъектов РФ, в которых установлен размер МЗП в отношении работников </t>
  </si>
  <si>
    <t xml:space="preserve">                                                              (внебюджетный сектор)
</t>
  </si>
  <si>
    <t xml:space="preserve">                                                            (внебюджетный сектор)
</t>
  </si>
  <si>
    <t xml:space="preserve">Региональное соглашение
О минимальной заработной плате в Липецкой области на 2015 - 2017 годы, Дополнительное соглашение от 26 января 2016 года о внесении изменений в региональное соглашение
</t>
  </si>
  <si>
    <t xml:space="preserve">Соглашение по регулированию социально-трудовых и связанных с ними экономических отношений между Правительством Ивановской области, областным объединением организаций профессиональных союзов, областным объединением работодателей на 2015 - 2017 годы от 26.12.2014 г. № 109-с
</t>
  </si>
  <si>
    <t xml:space="preserve">Соглашение между Правительством Ставропольского края, Территориальным объединением Федерации профсоюзов Ставропольского края и региональным объединением работодателей Ставропольского края «Конгресс деловых кругов Ставрополья» на 2016-2018 годы от 13.01.2016 г.
</t>
  </si>
  <si>
    <t>Соглашение о минимальной заработной плате в Ненецком автономном округе от 22.12.2015г.</t>
  </si>
  <si>
    <t>Региональное соглашение о минимальной заработной плате во Владимирской области от 30 июня 2016 г. № 264</t>
  </si>
  <si>
    <t>(МРОТ с применением к нему районного коэффициента и процентной надбавки за стаж работы в южных районах Дальнего Востока)</t>
  </si>
  <si>
    <t>– 1,5 прожиточного минимума трудоспособного населения области (внебюджетный сектор, кроме организаций, осуществляющих свою деятельность в сфере регулируемого ценообразования)</t>
  </si>
  <si>
    <t>(в зависимости от района)        - (включаются компенсационные и стимулирующие выплаты)</t>
  </si>
  <si>
    <t xml:space="preserve">Региональное соглашение о минимальной заработной плате в Ярославской области,     Соглашение от 23.06.2016 о внесении изменений в Региональное соглашение о минимальной заработной плате в Ярославской области </t>
  </si>
  <si>
    <t>г. Севастополь</t>
  </si>
  <si>
    <t>84.</t>
  </si>
  <si>
    <t>85.</t>
  </si>
  <si>
    <t>Республиканское (региональное) соглашение «О минимальной заработной плате в Республике Саха (Якутии)"  от 16.06.2016</t>
  </si>
  <si>
    <t xml:space="preserve">Соглашение о минимальной заработной плате в Еврейской автономной области от 30 декабря 2015 г. №23 (в редакции от 10.06.2016 г.) </t>
  </si>
  <si>
    <t>Кировская область</t>
  </si>
  <si>
    <t>52.</t>
  </si>
  <si>
    <t>- в 1 субъектах РФ размер МЗП установлен на уровне прожиточного минимума трудоспособного населения субъекта РФ;</t>
  </si>
  <si>
    <t>Владимирская область</t>
  </si>
  <si>
    <t>Минимальная заработная плата в субъектах Российской Федерации по состоянию на 01.04.2017 года и ее соотношение с прожиточным минимумом трудоспособного населения в 4 кв. 2016 года</t>
  </si>
  <si>
    <t xml:space="preserve">Величина прожиточного минимума трудоспособного населения в 4 кв. 2016 г. в субъекте Российской Федерации, рублей </t>
  </si>
  <si>
    <t xml:space="preserve">субъекта Российской Федерации в 4 кв. 2016 г. </t>
  </si>
  <si>
    <t xml:space="preserve">Российской Федерации в 4 кв. 2016 г. </t>
  </si>
  <si>
    <t>Трехстороннее соглашение между областным объединением организаций профсоюзов, объединениями работодателей и Правительством Белгородской области на 2017-2019 годы, ПП Белгородской области от 25.01.2016 № 19-пп</t>
  </si>
  <si>
    <t>Региональное соглашение между Правительством Брянской области, общественной организацией Федерацией профсоюзов Брянской области и объединениями работодателей Брянской области о минимальной заработной плате в Брянской области на 2017 год от 21.12.2016 г.</t>
  </si>
  <si>
    <t xml:space="preserve">Трехстороннее соглашение между
Правительством Воронежской области, объединениями профсоюзов и объединениями работодателей на 2017 – 2019 годы
</t>
  </si>
  <si>
    <t>- прожиточный минимум трудоспособного населения области в 4 кв. 2016 г. (внебюджетный сектор)</t>
  </si>
  <si>
    <t>– прожиточный минимум трудоспособного населения в III кв. 2016 г.  (для внебюджетного сектора)</t>
  </si>
  <si>
    <t>Соглашение о продлении срока действия Соглашения о минимальной заработной плате в Калужской области от 16.09.2013г. (от 14 сентября 2016 года)                                                             В случае снижения величины прожиточного минимума уменьшение МРОТ в Калужской области не производится</t>
  </si>
  <si>
    <t>- 1,2 величины прожиточного минимума трудоспособного населения области за IV кв. 2016 года   (внебюджетный сектор)</t>
  </si>
  <si>
    <t xml:space="preserve">Соглашение от 31.11.2016 г. № 118
«О минимальной заработной плате в Московской области  между Правительством Московской области, Московским областным объединением организаций профсоюзов и объединениями работодателей Московской области» 
</t>
  </si>
  <si>
    <t>Региональное соглашение о минимальной заработной плате в Орловской области от 2 февраля 2017 г. N 4</t>
  </si>
  <si>
    <t>Региональное соглашение N 144-1 о минимальной заработной плате в Рязанской области на 2017 год от 21 декабря 2016 г.</t>
  </si>
  <si>
    <t>Нет</t>
  </si>
  <si>
    <t>Регионального соглашения о минимальной заработной плате в Тамбовской области от 19 июля 2016 г.</t>
  </si>
  <si>
    <t>- прожиточный минимум трудоспособного населения за III кв. 2016 г. (внебюджетный сектор) кроме организаций малого и среднего предпринимательства</t>
  </si>
  <si>
    <t>Региональное соглашение о минимальной заработной плате в Республике Коми от 27 декабря 2016 года № 149</t>
  </si>
  <si>
    <t xml:space="preserve">Региональное соглашение
о минимальной заработной плате в Санкт-Петербурге на 2017 год от 17.09.2016 г.
</t>
  </si>
  <si>
    <t xml:space="preserve">Региональное соглашение
о минимальной заработной плате в Ленинградской области на 2017 год  от 26.12.2016 г. № 20/С-16
</t>
  </si>
  <si>
    <t>Соглашение о минимальной заработной плате в Мурманской области на 2015-2017 годы, Приложение № 3 к Соглашение о минимальной заработной плате в Мурманской области на 2015-2017 годы от 29 ноября 2016 г.</t>
  </si>
  <si>
    <t>-  прожиточный минимум трудоспособного населения области за III кв. 2016 г. (внебюджетный сектор)</t>
  </si>
  <si>
    <t xml:space="preserve">Региональное соглашение
о минимальной заработной плате в Новгородской области от 26 декабря 2014 г.
</t>
  </si>
  <si>
    <t xml:space="preserve">Региональное соглашение
о минимальной заработной плате в Псковской области от 26 декабря 2016 г.
</t>
  </si>
  <si>
    <t xml:space="preserve">(внебюджетный сектор) основной персонал </t>
  </si>
  <si>
    <t>-  включая доплаты и надбавки стимулирующего и компенсационного характера</t>
  </si>
  <si>
    <t xml:space="preserve"> – 1,2 прожиточного минимума трудоспособного населения области за IV кв. 2016 г. (внебюджетный сектор)
 </t>
  </si>
  <si>
    <t xml:space="preserve">Ростовское областное Трехстороннее (региональное) соглашение между Правительством Ростовской области, Федерацией профсоюзов Ростовской области и Союзом работодателей Ростовской области на 2017 - 2019 гг. от 16 ноября 2016 г. N 12 
</t>
  </si>
  <si>
    <t>Региональное соглашение о минимальной заработной плате в г. Севастополе от 11.08.2016 г. № 5</t>
  </si>
  <si>
    <t xml:space="preserve">Соглашение о минимальной заработной плате в Чеченской республике от 27.06.2016 г.                   
</t>
  </si>
  <si>
    <t xml:space="preserve">Соглашение между  Федерацией профсоюзов Республики Башкортостан, объединениями работодателей Республики Башкортостан  и Правительством Республики Башкортостан «О минимальной заработной плате в Республике Башкортостан» от 20.04. 2016 г. №35
</t>
  </si>
  <si>
    <t xml:space="preserve">Дополнительное соглашение между Правительством Республики Марий Эл, Объединением организаций профсоюзов Республики Марий Эл и Республиканским объединением работодателей "О минимальной заработной плате в Республике Марий Эл на 2017 год» от 11.11.2016 г.
</t>
  </si>
  <si>
    <t>Региональное соглашение о минимальной заработной плате в Удмуртской Республике от 1 июля 2016 г.</t>
  </si>
  <si>
    <t xml:space="preserve"> – прожиточный минимум трудоспособного населения края за IV кв. 2016 г.</t>
  </si>
  <si>
    <t>Соглашение о минимальной заработной плате в Пермском крае на 2017 – 2019 годы от 11.11.2016 г. № СЭД-01-37-89</t>
  </si>
  <si>
    <t xml:space="preserve">Региональное соглашение о минимальной заработной плате в Нижегородской области на 2017 год от 14.12.2016 г. № 264-П/390/А-566
</t>
  </si>
  <si>
    <t>(кроме малого бизнеса, при средней численности сотрудников не более 50 человек)</t>
  </si>
  <si>
    <t>(малый бизнес, при средней численности сотрудников не более 50 человек)</t>
  </si>
  <si>
    <t xml:space="preserve">Соглашение о минимальной заработной плате в Саратовской области от 27.05.2016 г.
</t>
  </si>
  <si>
    <t xml:space="preserve"> Дополнительное соглашение к Региональному соглашению от 10.06.2015  № 75-ДП о минимальной заработной плате в Ульяновской области от 17 января 2017 г.
</t>
  </si>
  <si>
    <t xml:space="preserve">Соглашение о размере минимальной заработной платы в Курганской области № 54/16 от 03.11.2016
</t>
  </si>
  <si>
    <t>Соглашение о минимальной заработной плате в Свердловской области №112 от 01.12.2014</t>
  </si>
  <si>
    <t xml:space="preserve">Региональное соглашение о минимальной заработной плате в Тюменской области от 30.04.2014г. (в редакции Дополнительного соглашения №4 от 31.08.2016 года)
</t>
  </si>
  <si>
    <t xml:space="preserve">Региональное соглашение
о минимальной заработной плате в Челябинской области на 2017 год 30.12.2016 г.
</t>
  </si>
  <si>
    <t xml:space="preserve">Трехстороннее соглашение от 31 марта 2016 г. «О минимальной заработной плате в Ханты-Мансийском автономном округе – Югре» </t>
  </si>
  <si>
    <t>(кроме районов Крайнего Севера и приравненных к ним местностях)</t>
  </si>
  <si>
    <t>(в районах Крайнего Севера и приравненных к ним местностях)</t>
  </si>
  <si>
    <t>(внебюджетный сектор, кроме сельского хозяйства и образования) районные коэффициенты не включены в МЗП</t>
  </si>
  <si>
    <t xml:space="preserve">Региональное соглашение о  минимальной заработной платы в Республике Тыва на 2016 год от 27.01.2016 года (в ред. Дополнительного соглашения от 01.09.2016)
</t>
  </si>
  <si>
    <t xml:space="preserve">-(внебюджетный сектор) кроме районов Крайнего Севера и приравненных к ним местностях, а также сельского хозяйства </t>
  </si>
  <si>
    <t xml:space="preserve">в районах Крайнего Севера и приравненных к ним местностях,кроме сельского хозяйства </t>
  </si>
  <si>
    <t>Региональное Соглашение
о минимальной заработной плате в Забайкальском крае от 17.10.2012,
(в ред. Дополнительного соглашения от 01.07.2016 г. № 32-Д/СГ-2)</t>
  </si>
  <si>
    <t xml:space="preserve">(бюджетный сектор)                      в районах Крайнего Севера и приравненных к ним местностях, кроме сельского хозяйства </t>
  </si>
  <si>
    <t>Региональное соглашение о  минимальной заработной платы в Красноярском крае от 23 декабря 2016 года</t>
  </si>
  <si>
    <t>Региональное соглашение о  минимальной заработной платы в Иркутской области от 26 января 2017 г.</t>
  </si>
  <si>
    <t>-(внебюджетный сектор,    кроме сельского хозяйства) в зависимости от района</t>
  </si>
  <si>
    <t>-(бюджетный сектор,    кроме сельского хозяйства) в зависимости от района</t>
  </si>
  <si>
    <t xml:space="preserve">Региональное соглашение
о минимальной заработной плате в Новосибирской области от 29 ноября 2016 г.
</t>
  </si>
  <si>
    <t xml:space="preserve">Кузбасское региональное соглашение между Федерацией профсоюзных организаций Кузбасса,
Коллегией Администрации Кемеровской области и работодателями
Кемеровской области на 2016-2018 годы от 25.01.2016 г.
</t>
  </si>
  <si>
    <t>(внебюджетный сектор, кроме с/х) включая компенсационные и стимулирующие выплаты</t>
  </si>
  <si>
    <t>(внебюджетный сектор, кроме охоты, сельского хозяйства и лесного хозяйства)</t>
  </si>
  <si>
    <t xml:space="preserve">"Региональное соглашение
о минимальной заработной плате в Омской области" от 23 декабря 2015 г. N 106-РС,                      (в ред. Дополнительного соглашения от 22.06.2016 № 58-ДС)
</t>
  </si>
  <si>
    <t xml:space="preserve">Региональное соглашение о минимальной заработной плате в Томской области на 2017 г.
</t>
  </si>
  <si>
    <t>Дополнительное соглашение № 1 от 16.12.2016 г. к Региональное Соглашение "О минимальной заработной плате в Камчатском крае" на 2016 год от 29.12.2015 г.</t>
  </si>
  <si>
    <t xml:space="preserve">Соглашение о минимальной заработной плате в Хабаровском крае 
от 24.03.2016 г.
</t>
  </si>
  <si>
    <t xml:space="preserve">Соглашение об установлении минимальной заработной платы в Магаданской области  от 8 июня 2016 г.
</t>
  </si>
  <si>
    <t xml:space="preserve">Соглашение о минимальной заработной плате в Сахалинской области на 2017 год от 22.12.2016 г. </t>
  </si>
  <si>
    <t>Cоглашение между Администрацией Курской области, общественной организацией «Федерация профсоюзных организаций Курской области» и Ассоциацией- объединением работодателей «Союз промышленников и предпринимателей Курской области» о минимальной заработной плате на территории Курской области на 2017 г. от 20 декабря 2016 г.</t>
  </si>
  <si>
    <t xml:space="preserve">Нет
</t>
  </si>
  <si>
    <t>Соглашение о минимальной заработной плате в Республике Карелия от 29 декабря 2014 г.</t>
  </si>
  <si>
    <t>(южная природно-климатическая зона )</t>
  </si>
  <si>
    <t>(северная природно-климатическая зона )</t>
  </si>
  <si>
    <t>- (сельское хозяйство в зависимости от района)</t>
  </si>
  <si>
    <t>не установлена (бюджетный сектор, социально-ориентированные НКО, малый бизнес, вспомогательный персонал)</t>
  </si>
  <si>
    <t>(тарифная ставка (оклад) работника 1 разряда)</t>
  </si>
  <si>
    <t xml:space="preserve">Дополнительное соглашение к Соглашению о минимальной заработной плате в Республике Крым от 01.07.2016 № 1
</t>
  </si>
  <si>
    <t xml:space="preserve">«Региональное соглашение о минимальной заработной плате в Волгоградской области» от 05 июля 2016 г. № С-272/15
</t>
  </si>
  <si>
    <t xml:space="preserve">прожиточный минимум трудоспособного населения  за I кв. 2016 г. </t>
  </si>
  <si>
    <t xml:space="preserve">(внебюджетный сектор)
</t>
  </si>
  <si>
    <t xml:space="preserve">Соглашение между Федерацией профсоюзов Республики Татарстан, Координационным советом объединений работодателей Республики Татарстан, Кабинетом Министров Республики Татарстан о минимальной заработной плате в Республике Татарстан от             08.08. 2016 г.
</t>
  </si>
  <si>
    <t>не установлена (бюджетный сектор, сельское хозяйство и образование)</t>
  </si>
  <si>
    <t xml:space="preserve">Региональное соглашение о  минимальной заработной платы в Республике Алтай на 2016 год от 10.02.2016 года(в ред. Дополнительных соглашений от 16.05.2016, от 14.10.2016)
</t>
  </si>
  <si>
    <t>не установлена (бюджетный сектор, сельское хозяйство) кроме районов Крайнего Севера и приравненных к ним местностях</t>
  </si>
  <si>
    <t>(МРОТ) сельское хозяйство</t>
  </si>
  <si>
    <t>(МРОТ) (бюджетный сектор и охота, сельское хозяйство и лесное хозяйство)</t>
  </si>
  <si>
    <t xml:space="preserve"> (в районах Крайнего Севера и приравненных к ним местностях)</t>
  </si>
  <si>
    <t>(в южных районах Дальнего Востока)</t>
  </si>
  <si>
    <t>(бюджетного сектора) по состоянию на 01.04.2017 года</t>
  </si>
  <si>
    <r>
      <t xml:space="preserve">Количество субъектов РФ, в которых размер МЗП установлен  </t>
    </r>
    <r>
      <rPr>
        <b/>
        <sz val="10"/>
        <color theme="1"/>
        <rFont val="Times New Roman"/>
        <family val="1"/>
        <charset val="204"/>
      </rPr>
      <t>выше</t>
    </r>
    <r>
      <rPr>
        <sz val="10"/>
        <color theme="1"/>
        <rFont val="Times New Roman"/>
        <family val="1"/>
        <charset val="204"/>
      </rPr>
      <t xml:space="preserve"> ПМ  ТН субъекта РФ в 4 кв. 2016 года  в отношении работников </t>
    </r>
  </si>
  <si>
    <r>
      <t xml:space="preserve">Количество субъектов РФ, в которых размер МЗП установлен </t>
    </r>
    <r>
      <rPr>
        <b/>
        <sz val="10"/>
        <color theme="1"/>
        <rFont val="Times New Roman"/>
        <family val="1"/>
        <charset val="204"/>
      </rPr>
      <t xml:space="preserve">на уровне </t>
    </r>
    <r>
      <rPr>
        <sz val="10"/>
        <color theme="1"/>
        <rFont val="Times New Roman"/>
        <family val="1"/>
        <charset val="204"/>
      </rPr>
      <t xml:space="preserve">ПМ ТН субъекта РФ в 4 кв.2016 года  в отношении работников </t>
    </r>
  </si>
  <si>
    <t>По состоянию на 01.04.2017 года</t>
  </si>
  <si>
    <t xml:space="preserve">                                                                                   – прожиточный минимум трудоспособного населения в III кв. 2016 г. </t>
  </si>
  <si>
    <t xml:space="preserve">Соглашение о социальном партнерстве в сфере труда между администрацией Костромской области, Федерацией организаций профсоюзов Костромской области и объединениями работодателей Костромской области на 2017-2018 годы" (заключено 27.02.2017, № 18-Д)
</t>
  </si>
  <si>
    <t xml:space="preserve">- прожиточный минимум трудоспособного населения республики за III кв. 2016 г.  </t>
  </si>
  <si>
    <t>Региональное трехстороннее соглашение "О минимальной заработной плате в Ямало-Ненецком автономном округе" от 07.10.2016 г.</t>
  </si>
  <si>
    <r>
      <t>Количество субъектов РФ, в которых размер МЗП установлен</t>
    </r>
    <r>
      <rPr>
        <b/>
        <sz val="10"/>
        <color theme="1"/>
        <rFont val="Times New Roman"/>
        <family val="1"/>
        <charset val="204"/>
      </rPr>
      <t xml:space="preserve"> ниже</t>
    </r>
    <r>
      <rPr>
        <sz val="10"/>
        <color theme="1"/>
        <rFont val="Times New Roman"/>
        <family val="1"/>
        <charset val="204"/>
      </rPr>
      <t xml:space="preserve"> ПМ ТН субъекта РФ в 4 кв.2016 года в отношении работников</t>
    </r>
  </si>
  <si>
    <t>Источник: рассчитано в Департаменте социально-трудовых отношений и социального партнерства Аппарата ФНПР на основе данных о соглашениях о минимальной заработной плате в субъектах Российской Федерации и региональных трехсторонних соглашениях.</t>
  </si>
  <si>
    <t>- в 28 субъектах РФ размер МЗП установлен выше уровня прожиточного минимума трудоспособного населения субъекта РФ;</t>
  </si>
  <si>
    <t>- в 4 субъектах РФ размер МЗП установлен на уровне прожиточного минимума трудоспособного населения субъекта РФ;</t>
  </si>
  <si>
    <t>- в 30 субъектах РФ размер МЗП установлен ниже уровня прожиточного минимума трудоспособного населения субъекта РФ;</t>
  </si>
  <si>
    <t>Всего размер минимальной заработной платы  в отношении работников организаций внебюджетного сектора установлен в 62 субъектах РФ.</t>
  </si>
  <si>
    <t>- в 12 субъектах РФ размер МЗП установлен выше уровня прожиточного минимума трудоспособного населения субъекта РФ;</t>
  </si>
  <si>
    <t>- в 20 субъекте РФ размер МЗП установлен ниже уровня прожиточного минимума трудоспособного населения субъекта РФ;</t>
  </si>
  <si>
    <t>Всего размер минимальной заработной платы в отношении работников организаций бюджетного сектора установлен в 33 субъектах РФ.</t>
  </si>
  <si>
    <t>– прожиточный минимум трудоспособного населения края за II кв. 2016 г. (внебюджетный сектор)</t>
  </si>
  <si>
    <t>с 01.10.2015 г.</t>
  </si>
  <si>
    <t>с 01.07.2017 г.</t>
  </si>
  <si>
    <t>Региональное соглашение о минимальной заработной плате в Калининградской области от 22.04.2017г.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</si>
</sst>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&quot;р.&quot;"/>
    <numFmt numFmtId="166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0">
    <xf numFmtId="0" fontId="0" fillId="0" borderId="0" xfId="0"/>
    <xf numFmtId="0" fontId="2" fillId="0" borderId="11" xfId="0" applyFont="1" applyBorder="1" applyAlignment="1">
      <alignment horizontal="right" vertical="top"/>
    </xf>
    <xf numFmtId="49" fontId="2" fillId="0" borderId="12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64" fontId="2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right" vertical="top"/>
    </xf>
    <xf numFmtId="49" fontId="2" fillId="0" borderId="12" xfId="0" applyNumberFormat="1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right" vertical="center"/>
    </xf>
    <xf numFmtId="49" fontId="2" fillId="0" borderId="12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top" wrapText="1"/>
    </xf>
    <xf numFmtId="49" fontId="2" fillId="0" borderId="12" xfId="0" applyNumberFormat="1" applyFont="1" applyBorder="1" applyAlignment="1">
      <alignment horizontal="left" vertical="center" wrapText="1"/>
    </xf>
    <xf numFmtId="0" fontId="2" fillId="0" borderId="23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right" vertical="top"/>
    </xf>
    <xf numFmtId="49" fontId="2" fillId="0" borderId="7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right" wrapText="1"/>
    </xf>
    <xf numFmtId="0" fontId="2" fillId="0" borderId="25" xfId="0" applyFont="1" applyBorder="1" applyAlignment="1">
      <alignment horizontal="right" wrapText="1"/>
    </xf>
    <xf numFmtId="0" fontId="2" fillId="0" borderId="25" xfId="0" applyFont="1" applyBorder="1" applyAlignment="1">
      <alignment horizontal="right"/>
    </xf>
    <xf numFmtId="0" fontId="2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164" fontId="2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wrapText="1"/>
    </xf>
    <xf numFmtId="0" fontId="2" fillId="0" borderId="6" xfId="0" applyFont="1" applyFill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9" fontId="2" fillId="0" borderId="24" xfId="0" applyNumberFormat="1" applyFont="1" applyBorder="1" applyAlignment="1">
      <alignment horizontal="left" vertical="top" wrapText="1"/>
    </xf>
    <xf numFmtId="164" fontId="2" fillId="0" borderId="13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Alignment="1">
      <alignment horizontal="justify"/>
    </xf>
    <xf numFmtId="0" fontId="2" fillId="0" borderId="3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16" xfId="0" applyFont="1" applyBorder="1" applyAlignment="1">
      <alignment horizontal="right" vertical="top" wrapText="1"/>
    </xf>
    <xf numFmtId="0" fontId="0" fillId="0" borderId="0" xfId="0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justify" vertical="top" wrapText="1"/>
    </xf>
    <xf numFmtId="0" fontId="2" fillId="0" borderId="30" xfId="0" applyFont="1" applyBorder="1" applyAlignment="1">
      <alignment horizontal="justify" vertical="top" wrapText="1"/>
    </xf>
    <xf numFmtId="0" fontId="2" fillId="0" borderId="30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30" xfId="0" applyNumberFormat="1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1" fontId="2" fillId="0" borderId="1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4" xfId="0" applyBorder="1"/>
    <xf numFmtId="164" fontId="2" fillId="0" borderId="23" xfId="0" applyNumberFormat="1" applyFont="1" applyBorder="1" applyAlignment="1">
      <alignment horizontal="center"/>
    </xf>
    <xf numFmtId="164" fontId="2" fillId="0" borderId="25" xfId="0" applyNumberFormat="1" applyFont="1" applyBorder="1" applyAlignment="1">
      <alignment horizontal="center" vertical="top"/>
    </xf>
    <xf numFmtId="164" fontId="2" fillId="0" borderId="13" xfId="0" applyNumberFormat="1" applyFont="1" applyBorder="1" applyAlignment="1">
      <alignment horizontal="center" vertical="top"/>
    </xf>
    <xf numFmtId="164" fontId="2" fillId="0" borderId="12" xfId="0" applyNumberFormat="1" applyFont="1" applyBorder="1" applyAlignment="1">
      <alignment horizontal="center" vertical="top"/>
    </xf>
    <xf numFmtId="0" fontId="2" fillId="0" borderId="14" xfId="0" applyFont="1" applyFill="1" applyBorder="1" applyAlignment="1">
      <alignment horizontal="right" vertical="top" wrapText="1"/>
    </xf>
    <xf numFmtId="49" fontId="6" fillId="0" borderId="0" xfId="0" applyNumberFormat="1" applyFont="1"/>
    <xf numFmtId="49" fontId="0" fillId="0" borderId="0" xfId="0" applyNumberFormat="1"/>
    <xf numFmtId="16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right" vertical="top" wrapText="1"/>
    </xf>
    <xf numFmtId="0" fontId="2" fillId="0" borderId="23" xfId="0" applyFont="1" applyBorder="1" applyAlignment="1">
      <alignment horizontal="right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Fill="1" applyBorder="1" applyAlignment="1">
      <alignment horizontal="right" wrapText="1"/>
    </xf>
    <xf numFmtId="0" fontId="1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left" wrapText="1"/>
    </xf>
    <xf numFmtId="0" fontId="2" fillId="0" borderId="1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" fontId="2" fillId="0" borderId="11" xfId="0" applyNumberFormat="1" applyFont="1" applyBorder="1" applyAlignment="1"/>
    <xf numFmtId="0" fontId="2" fillId="0" borderId="7" xfId="0" applyFont="1" applyBorder="1" applyAlignment="1"/>
    <xf numFmtId="0" fontId="2" fillId="0" borderId="23" xfId="0" applyFont="1" applyBorder="1" applyAlignment="1">
      <alignment horizontal="right" vertical="top" wrapText="1"/>
    </xf>
    <xf numFmtId="49" fontId="2" fillId="0" borderId="24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vertical="center" wrapText="1"/>
    </xf>
    <xf numFmtId="0" fontId="2" fillId="0" borderId="11" xfId="0" applyFont="1" applyFill="1" applyBorder="1" applyAlignment="1">
      <alignment horizontal="right" vertical="top" wrapText="1"/>
    </xf>
    <xf numFmtId="164" fontId="2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23" xfId="0" applyFont="1" applyFill="1" applyBorder="1" applyAlignment="1">
      <alignment horizontal="right" wrapText="1"/>
    </xf>
    <xf numFmtId="49" fontId="2" fillId="0" borderId="7" xfId="0" applyNumberFormat="1" applyFont="1" applyBorder="1" applyAlignment="1">
      <alignment horizontal="left" wrapText="1"/>
    </xf>
    <xf numFmtId="0" fontId="2" fillId="0" borderId="25" xfId="0" applyFont="1" applyFill="1" applyBorder="1" applyAlignment="1">
      <alignment horizontal="right" vertical="top" wrapText="1"/>
    </xf>
    <xf numFmtId="0" fontId="2" fillId="0" borderId="25" xfId="0" applyFont="1" applyFill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24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164" fontId="2" fillId="0" borderId="9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top"/>
    </xf>
    <xf numFmtId="0" fontId="2" fillId="0" borderId="23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center" vertical="top"/>
    </xf>
    <xf numFmtId="164" fontId="2" fillId="0" borderId="10" xfId="0" applyNumberFormat="1" applyFont="1" applyBorder="1" applyAlignment="1">
      <alignment horizontal="center" vertical="top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left" vertical="top" wrapText="1"/>
    </xf>
    <xf numFmtId="164" fontId="2" fillId="0" borderId="7" xfId="0" applyNumberFormat="1" applyFont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vertical="center" wrapText="1"/>
    </xf>
    <xf numFmtId="0" fontId="2" fillId="0" borderId="2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top"/>
    </xf>
    <xf numFmtId="164" fontId="2" fillId="0" borderId="10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top"/>
    </xf>
    <xf numFmtId="164" fontId="2" fillId="0" borderId="10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0" fontId="2" fillId="0" borderId="9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/>
    </xf>
    <xf numFmtId="164" fontId="2" fillId="0" borderId="11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164" fontId="2" fillId="0" borderId="10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top"/>
    </xf>
    <xf numFmtId="0" fontId="2" fillId="0" borderId="2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0" fillId="0" borderId="13" xfId="0" applyBorder="1" applyAlignment="1"/>
    <xf numFmtId="0" fontId="0" fillId="0" borderId="10" xfId="0" applyBorder="1" applyAlignment="1"/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0" fontId="3" fillId="0" borderId="1" xfId="0" applyFont="1" applyBorder="1" applyAlignment="1"/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0" fontId="2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13" xfId="0" applyFont="1" applyBorder="1" applyAlignment="1">
      <alignment horizontal="center" vertical="center"/>
    </xf>
    <xf numFmtId="0" fontId="3" fillId="0" borderId="10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/>
    <xf numFmtId="0" fontId="2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2" fillId="0" borderId="11" xfId="0" applyFont="1" applyBorder="1" applyAlignment="1">
      <alignment vertical="top" wrapText="1"/>
    </xf>
    <xf numFmtId="0" fontId="0" fillId="0" borderId="12" xfId="0" applyBorder="1" applyAlignment="1">
      <alignment wrapText="1"/>
    </xf>
    <xf numFmtId="0" fontId="2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24" xfId="0" applyFont="1" applyFill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25" xfId="0" applyBorder="1" applyAlignment="1"/>
    <xf numFmtId="0" fontId="0" fillId="0" borderId="11" xfId="0" applyBorder="1" applyAlignment="1"/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10" xfId="0" applyBorder="1"/>
    <xf numFmtId="0" fontId="2" fillId="0" borderId="2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26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0" fillId="0" borderId="1" xfId="0" applyBorder="1" applyAlignment="1"/>
    <xf numFmtId="0" fontId="0" fillId="0" borderId="13" xfId="0" applyBorder="1" applyAlignment="1">
      <alignment horizontal="center" vertical="center"/>
    </xf>
    <xf numFmtId="49" fontId="2" fillId="0" borderId="24" xfId="0" applyNumberFormat="1" applyFont="1" applyBorder="1" applyAlignment="1">
      <alignment vertical="center" wrapText="1"/>
    </xf>
    <xf numFmtId="49" fontId="0" fillId="0" borderId="12" xfId="0" applyNumberForma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/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6" xfId="0" applyBorder="1" applyAlignment="1"/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7" xfId="0" applyBorder="1" applyAlignment="1">
      <alignment vertical="top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Border="1"/>
    <xf numFmtId="0" fontId="0" fillId="0" borderId="21" xfId="0" applyBorder="1"/>
    <xf numFmtId="0" fontId="0" fillId="0" borderId="22" xfId="0" applyBorder="1"/>
    <xf numFmtId="0" fontId="0" fillId="0" borderId="15" xfId="0" applyBorder="1"/>
    <xf numFmtId="0" fontId="0" fillId="0" borderId="16" xfId="0" applyBorder="1"/>
    <xf numFmtId="0" fontId="1" fillId="0" borderId="18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/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 wrapText="1"/>
    </xf>
    <xf numFmtId="0" fontId="0" fillId="0" borderId="14" xfId="0" applyBorder="1" applyAlignment="1"/>
    <xf numFmtId="0" fontId="0" fillId="0" borderId="12" xfId="0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/>
    <xf numFmtId="0" fontId="5" fillId="0" borderId="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49" fontId="0" fillId="0" borderId="26" xfId="0" applyNumberFormat="1" applyBorder="1" applyAlignment="1">
      <alignment vertical="center" wrapText="1"/>
    </xf>
    <xf numFmtId="0" fontId="5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/>
    </xf>
    <xf numFmtId="49" fontId="2" fillId="0" borderId="26" xfId="0" applyNumberFormat="1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wrapText="1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164" fontId="2" fillId="0" borderId="9" xfId="0" applyNumberFormat="1" applyFont="1" applyBorder="1" applyAlignment="1">
      <alignment horizontal="center" vertical="top"/>
    </xf>
    <xf numFmtId="164" fontId="2" fillId="0" borderId="10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0" fillId="0" borderId="0" xfId="0" applyBorder="1" applyAlignment="1"/>
    <xf numFmtId="0" fontId="0" fillId="0" borderId="10" xfId="0" applyBorder="1" applyAlignment="1">
      <alignment horizontal="center" vertical="top" wrapText="1"/>
    </xf>
    <xf numFmtId="0" fontId="0" fillId="0" borderId="7" xfId="0" applyBorder="1" applyAlignment="1">
      <alignment vertical="center" wrapText="1"/>
    </xf>
    <xf numFmtId="0" fontId="5" fillId="0" borderId="18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6" fillId="0" borderId="0" xfId="0" applyNumberFormat="1" applyFont="1" applyAlignment="1">
      <alignment horizontal="justify"/>
    </xf>
    <xf numFmtId="49" fontId="0" fillId="0" borderId="0" xfId="0" applyNumberFormat="1" applyAlignment="1"/>
    <xf numFmtId="49" fontId="5" fillId="0" borderId="0" xfId="0" applyNumberFormat="1" applyFont="1" applyAlignment="1">
      <alignment horizontal="justify"/>
    </xf>
    <xf numFmtId="49" fontId="7" fillId="0" borderId="0" xfId="0" applyNumberFormat="1" applyFont="1" applyAlignment="1">
      <alignment horizontal="justify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2" fillId="0" borderId="8" xfId="0" applyFont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7" fillId="0" borderId="17" xfId="0" applyFont="1" applyBorder="1" applyAlignment="1">
      <alignment horizontal="center"/>
    </xf>
    <xf numFmtId="0" fontId="0" fillId="0" borderId="17" xfId="0" applyBorder="1" applyAlignment="1"/>
    <xf numFmtId="0" fontId="7" fillId="0" borderId="0" xfId="0" applyFont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4"/>
  <sheetViews>
    <sheetView tabSelected="1" workbookViewId="0">
      <selection activeCell="C49" sqref="C49:D49"/>
    </sheetView>
  </sheetViews>
  <sheetFormatPr defaultRowHeight="14.3" x14ac:dyDescent="0.25"/>
  <cols>
    <col min="1" max="1" width="4.375" customWidth="1"/>
    <col min="2" max="2" width="20.5" customWidth="1"/>
    <col min="3" max="3" width="7.625" customWidth="1"/>
    <col min="4" max="4" width="23.125" customWidth="1"/>
    <col min="5" max="5" width="15.75" customWidth="1"/>
    <col min="6" max="6" width="12" customWidth="1"/>
    <col min="7" max="7" width="12.75" customWidth="1"/>
    <col min="8" max="8" width="38.5" customWidth="1"/>
  </cols>
  <sheetData>
    <row r="1" spans="1:8" ht="40.25" customHeight="1" x14ac:dyDescent="0.3">
      <c r="A1" s="288" t="s">
        <v>237</v>
      </c>
      <c r="B1" s="288"/>
      <c r="C1" s="288"/>
      <c r="D1" s="288"/>
      <c r="E1" s="288"/>
      <c r="F1" s="288"/>
      <c r="G1" s="288"/>
      <c r="H1" s="288"/>
    </row>
    <row r="2" spans="1:8" ht="9" customHeight="1" thickBot="1" x14ac:dyDescent="0.3"/>
    <row r="3" spans="1:8" ht="79.849999999999994" customHeight="1" thickBot="1" x14ac:dyDescent="0.3">
      <c r="A3" s="294" t="s">
        <v>0</v>
      </c>
      <c r="B3" s="282" t="s">
        <v>1</v>
      </c>
      <c r="C3" s="276" t="s">
        <v>2</v>
      </c>
      <c r="D3" s="277"/>
      <c r="E3" s="273" t="s">
        <v>238</v>
      </c>
      <c r="F3" s="297" t="s">
        <v>22</v>
      </c>
      <c r="G3" s="298"/>
      <c r="H3" s="294" t="s">
        <v>8</v>
      </c>
    </row>
    <row r="4" spans="1:8" ht="38.4" customHeight="1" x14ac:dyDescent="0.25">
      <c r="A4" s="295"/>
      <c r="B4" s="283"/>
      <c r="C4" s="278"/>
      <c r="D4" s="279"/>
      <c r="E4" s="274"/>
      <c r="F4" s="294" t="s">
        <v>239</v>
      </c>
      <c r="G4" s="108" t="s">
        <v>240</v>
      </c>
      <c r="H4" s="295"/>
    </row>
    <row r="5" spans="1:8" ht="19.2" customHeight="1" thickBot="1" x14ac:dyDescent="0.3">
      <c r="A5" s="296"/>
      <c r="B5" s="284"/>
      <c r="C5" s="280"/>
      <c r="D5" s="281"/>
      <c r="E5" s="275"/>
      <c r="F5" s="296"/>
      <c r="G5" s="163">
        <v>10466</v>
      </c>
      <c r="H5" s="296"/>
    </row>
    <row r="6" spans="1:8" ht="16.850000000000001" customHeight="1" x14ac:dyDescent="0.25">
      <c r="A6" s="291" t="s">
        <v>7</v>
      </c>
      <c r="B6" s="292"/>
      <c r="C6" s="292"/>
      <c r="D6" s="292"/>
      <c r="E6" s="292"/>
      <c r="F6" s="292"/>
      <c r="G6" s="292"/>
      <c r="H6" s="293"/>
    </row>
    <row r="7" spans="1:8" ht="54.7" customHeight="1" x14ac:dyDescent="0.25">
      <c r="A7" s="198" t="s">
        <v>5</v>
      </c>
      <c r="B7" s="198" t="s">
        <v>4</v>
      </c>
      <c r="C7" s="1">
        <v>8722</v>
      </c>
      <c r="D7" s="2" t="s">
        <v>3</v>
      </c>
      <c r="E7" s="204">
        <v>8722</v>
      </c>
      <c r="F7" s="3">
        <f>C7/$E$7*100</f>
        <v>100</v>
      </c>
      <c r="G7" s="3">
        <f>C7/$G$5*100</f>
        <v>83.336518249570034</v>
      </c>
      <c r="H7" s="202" t="s">
        <v>241</v>
      </c>
    </row>
    <row r="8" spans="1:8" ht="25.15" customHeight="1" x14ac:dyDescent="0.25">
      <c r="A8" s="199"/>
      <c r="B8" s="199"/>
      <c r="C8" s="4">
        <v>8046</v>
      </c>
      <c r="D8" s="5" t="s">
        <v>6</v>
      </c>
      <c r="E8" s="205"/>
      <c r="F8" s="3">
        <f>C8/$E$7*100</f>
        <v>92.249484063288236</v>
      </c>
      <c r="G8" s="3">
        <f>C8/$G$5*100</f>
        <v>76.877508121536408</v>
      </c>
      <c r="H8" s="290"/>
    </row>
    <row r="9" spans="1:8" ht="46.9" customHeight="1" x14ac:dyDescent="0.25">
      <c r="A9" s="195" t="s">
        <v>10</v>
      </c>
      <c r="B9" s="195" t="s">
        <v>9</v>
      </c>
      <c r="C9" s="13">
        <v>8500</v>
      </c>
      <c r="D9" s="112" t="s">
        <v>32</v>
      </c>
      <c r="E9" s="195">
        <v>9634</v>
      </c>
      <c r="F9" s="3">
        <f>C9/$E$9*100</f>
        <v>88.229188291467722</v>
      </c>
      <c r="G9" s="3">
        <f>C9/$G$5*100</f>
        <v>81.215364035925859</v>
      </c>
      <c r="H9" s="202" t="s">
        <v>242</v>
      </c>
    </row>
    <row r="10" spans="1:8" ht="46.9" customHeight="1" x14ac:dyDescent="0.25">
      <c r="A10" s="194"/>
      <c r="B10" s="194"/>
      <c r="C10" s="4">
        <v>7560</v>
      </c>
      <c r="D10" s="5" t="s">
        <v>6</v>
      </c>
      <c r="E10" s="194"/>
      <c r="F10" s="6">
        <f>C10/$E$9*100</f>
        <v>78.472078056881884</v>
      </c>
      <c r="G10" s="3">
        <f>C10/$G$5*100</f>
        <v>72.233900248423467</v>
      </c>
      <c r="H10" s="203"/>
    </row>
    <row r="11" spans="1:8" ht="26.35" customHeight="1" x14ac:dyDescent="0.25">
      <c r="A11" s="198" t="s">
        <v>13</v>
      </c>
      <c r="B11" s="198" t="s">
        <v>236</v>
      </c>
      <c r="C11" s="1">
        <v>8500</v>
      </c>
      <c r="D11" s="2" t="s">
        <v>32</v>
      </c>
      <c r="E11" s="204">
        <v>9885</v>
      </c>
      <c r="F11" s="3">
        <f>C11/$E$11*100</f>
        <v>85.988872028325744</v>
      </c>
      <c r="G11" s="3">
        <f>C11/$G$5*100</f>
        <v>81.215364035925859</v>
      </c>
      <c r="H11" s="289" t="s">
        <v>223</v>
      </c>
    </row>
    <row r="12" spans="1:8" ht="14.95" customHeight="1" x14ac:dyDescent="0.25">
      <c r="A12" s="199"/>
      <c r="B12" s="199"/>
      <c r="C12" s="267" t="s">
        <v>11</v>
      </c>
      <c r="D12" s="268"/>
      <c r="E12" s="205"/>
      <c r="F12" s="8" t="s">
        <v>12</v>
      </c>
      <c r="G12" s="8" t="s">
        <v>12</v>
      </c>
      <c r="H12" s="289"/>
    </row>
    <row r="13" spans="1:8" ht="54" customHeight="1" x14ac:dyDescent="0.25">
      <c r="A13" s="198" t="s">
        <v>15</v>
      </c>
      <c r="B13" s="198" t="s">
        <v>14</v>
      </c>
      <c r="C13" s="1">
        <v>8808</v>
      </c>
      <c r="D13" s="2" t="s">
        <v>244</v>
      </c>
      <c r="E13" s="204">
        <v>8808</v>
      </c>
      <c r="F13" s="3">
        <f>C13/$E$13*100</f>
        <v>100</v>
      </c>
      <c r="G13" s="3">
        <f>C13/$G$5*100</f>
        <v>84.158226638639405</v>
      </c>
      <c r="H13" s="196" t="s">
        <v>243</v>
      </c>
    </row>
    <row r="14" spans="1:8" ht="16.149999999999999" customHeight="1" x14ac:dyDescent="0.25">
      <c r="A14" s="199"/>
      <c r="B14" s="199"/>
      <c r="C14" s="267" t="s">
        <v>11</v>
      </c>
      <c r="D14" s="268"/>
      <c r="E14" s="205"/>
      <c r="F14" s="8" t="s">
        <v>12</v>
      </c>
      <c r="G14" s="8" t="s">
        <v>12</v>
      </c>
      <c r="H14" s="197"/>
    </row>
    <row r="15" spans="1:8" ht="73.2" customHeight="1" x14ac:dyDescent="0.25">
      <c r="A15" s="198" t="s">
        <v>16</v>
      </c>
      <c r="B15" s="198" t="s">
        <v>17</v>
      </c>
      <c r="C15" s="1">
        <v>10418</v>
      </c>
      <c r="D15" s="2" t="s">
        <v>245</v>
      </c>
      <c r="E15" s="204">
        <v>10154</v>
      </c>
      <c r="F15" s="3">
        <f>C15/$E$15*100</f>
        <v>102.59996060665748</v>
      </c>
      <c r="G15" s="3">
        <f>C15/$G$5*100</f>
        <v>99.541372061914771</v>
      </c>
      <c r="H15" s="196" t="s">
        <v>220</v>
      </c>
    </row>
    <row r="16" spans="1:8" ht="21.1" customHeight="1" x14ac:dyDescent="0.25">
      <c r="A16" s="199"/>
      <c r="B16" s="199"/>
      <c r="C16" s="267" t="s">
        <v>11</v>
      </c>
      <c r="D16" s="268"/>
      <c r="E16" s="205"/>
      <c r="F16" s="8" t="s">
        <v>12</v>
      </c>
      <c r="G16" s="8" t="s">
        <v>12</v>
      </c>
      <c r="H16" s="197"/>
    </row>
    <row r="17" spans="1:8" ht="93.6" customHeight="1" x14ac:dyDescent="0.25">
      <c r="A17" s="111" t="s">
        <v>19</v>
      </c>
      <c r="B17" s="111" t="s">
        <v>18</v>
      </c>
      <c r="C17" s="101">
        <v>10335</v>
      </c>
      <c r="D17" s="132" t="s">
        <v>328</v>
      </c>
      <c r="E17" s="164">
        <v>10063</v>
      </c>
      <c r="F17" s="3">
        <f>C17/$E$17*100</f>
        <v>102.70297128093013</v>
      </c>
      <c r="G17" s="94">
        <f>C17/$G$5*100</f>
        <v>98.748327918975733</v>
      </c>
      <c r="H17" s="114" t="s">
        <v>246</v>
      </c>
    </row>
    <row r="18" spans="1:8" ht="56.4" customHeight="1" x14ac:dyDescent="0.25">
      <c r="A18" s="198" t="s">
        <v>23</v>
      </c>
      <c r="B18" s="198" t="s">
        <v>20</v>
      </c>
      <c r="C18" s="1">
        <v>9981</v>
      </c>
      <c r="D18" s="2" t="s">
        <v>21</v>
      </c>
      <c r="E18" s="204">
        <v>9981</v>
      </c>
      <c r="F18" s="3">
        <f>C18/$E$18*100</f>
        <v>100</v>
      </c>
      <c r="G18" s="3">
        <f>C18/$G$5*100</f>
        <v>95.365946875597174</v>
      </c>
      <c r="H18" s="196" t="s">
        <v>329</v>
      </c>
    </row>
    <row r="19" spans="1:8" ht="23.45" customHeight="1" x14ac:dyDescent="0.25">
      <c r="A19" s="199"/>
      <c r="B19" s="199"/>
      <c r="C19" s="267" t="s">
        <v>11</v>
      </c>
      <c r="D19" s="268"/>
      <c r="E19" s="205"/>
      <c r="F19" s="8" t="s">
        <v>12</v>
      </c>
      <c r="G19" s="8" t="s">
        <v>12</v>
      </c>
      <c r="H19" s="197"/>
    </row>
    <row r="20" spans="1:8" ht="66.099999999999994" customHeight="1" x14ac:dyDescent="0.25">
      <c r="A20" s="198" t="s">
        <v>25</v>
      </c>
      <c r="B20" s="198" t="s">
        <v>24</v>
      </c>
      <c r="C20" s="13">
        <v>9804</v>
      </c>
      <c r="D20" s="18" t="s">
        <v>32</v>
      </c>
      <c r="E20" s="204">
        <v>8871</v>
      </c>
      <c r="F20" s="3">
        <f>C20/$E$20*100</f>
        <v>110.51741630030436</v>
      </c>
      <c r="G20" s="3">
        <f t="shared" ref="G20" si="0">C20/$G$5*100</f>
        <v>93.674756353907895</v>
      </c>
      <c r="H20" s="202" t="s">
        <v>304</v>
      </c>
    </row>
    <row r="21" spans="1:8" ht="55.9" customHeight="1" x14ac:dyDescent="0.25">
      <c r="A21" s="199"/>
      <c r="B21" s="199"/>
      <c r="C21" s="267" t="s">
        <v>11</v>
      </c>
      <c r="D21" s="268"/>
      <c r="E21" s="205"/>
      <c r="F21" s="8" t="s">
        <v>12</v>
      </c>
      <c r="G21" s="8" t="s">
        <v>12</v>
      </c>
      <c r="H21" s="269"/>
    </row>
    <row r="22" spans="1:8" ht="67.25" customHeight="1" x14ac:dyDescent="0.25">
      <c r="A22" s="198" t="s">
        <v>27</v>
      </c>
      <c r="B22" s="198" t="s">
        <v>26</v>
      </c>
      <c r="C22" s="33">
        <v>10740</v>
      </c>
      <c r="D22" s="11" t="s">
        <v>247</v>
      </c>
      <c r="E22" s="204">
        <v>8950</v>
      </c>
      <c r="F22" s="3">
        <f>C22/$E$22*100</f>
        <v>120</v>
      </c>
      <c r="G22" s="3">
        <f>C22/$G$5*100</f>
        <v>102.61800114656985</v>
      </c>
      <c r="H22" s="196" t="s">
        <v>219</v>
      </c>
    </row>
    <row r="23" spans="1:8" ht="13.25" customHeight="1" x14ac:dyDescent="0.25">
      <c r="A23" s="199"/>
      <c r="B23" s="199"/>
      <c r="C23" s="270" t="s">
        <v>11</v>
      </c>
      <c r="D23" s="271"/>
      <c r="E23" s="205"/>
      <c r="F23" s="8" t="s">
        <v>12</v>
      </c>
      <c r="G23" s="8" t="s">
        <v>12</v>
      </c>
      <c r="H23" s="197"/>
    </row>
    <row r="24" spans="1:8" ht="93.6" customHeight="1" x14ac:dyDescent="0.25">
      <c r="A24" s="9" t="s">
        <v>28</v>
      </c>
      <c r="B24" s="9" t="s">
        <v>29</v>
      </c>
      <c r="C24" s="233">
        <v>13750</v>
      </c>
      <c r="D24" s="233"/>
      <c r="E24" s="162">
        <v>12214</v>
      </c>
      <c r="F24" s="3">
        <f>C24/$E$24*100</f>
        <v>112.57573276567874</v>
      </c>
      <c r="G24" s="3">
        <f>C24/$G$5*100</f>
        <v>131.37779476399771</v>
      </c>
      <c r="H24" s="115" t="s">
        <v>248</v>
      </c>
    </row>
    <row r="25" spans="1:8" ht="41.95" customHeight="1" x14ac:dyDescent="0.25">
      <c r="A25" s="110" t="s">
        <v>30</v>
      </c>
      <c r="B25" s="110" t="s">
        <v>31</v>
      </c>
      <c r="C25" s="233">
        <v>10000</v>
      </c>
      <c r="D25" s="233"/>
      <c r="E25" s="109">
        <v>9377</v>
      </c>
      <c r="F25" s="3">
        <f>C25/$E$25*100</f>
        <v>106.64391596459421</v>
      </c>
      <c r="G25" s="3">
        <f>C25/$G$5*100</f>
        <v>95.547487101089246</v>
      </c>
      <c r="H25" s="113" t="s">
        <v>249</v>
      </c>
    </row>
    <row r="26" spans="1:8" ht="20.399999999999999" customHeight="1" x14ac:dyDescent="0.25">
      <c r="A26" s="195" t="s">
        <v>33</v>
      </c>
      <c r="B26" s="195" t="s">
        <v>34</v>
      </c>
      <c r="C26" s="13">
        <v>8500</v>
      </c>
      <c r="D26" s="18" t="s">
        <v>35</v>
      </c>
      <c r="E26" s="195">
        <v>9381</v>
      </c>
      <c r="F26" s="3">
        <f>C26/$E$26*100</f>
        <v>90.608677113314144</v>
      </c>
      <c r="G26" s="3">
        <f>C26/$G$5*100</f>
        <v>81.215364035925859</v>
      </c>
      <c r="H26" s="196" t="s">
        <v>250</v>
      </c>
    </row>
    <row r="27" spans="1:8" ht="21.6" customHeight="1" x14ac:dyDescent="0.25">
      <c r="A27" s="194"/>
      <c r="B27" s="194"/>
      <c r="C27" s="267" t="s">
        <v>11</v>
      </c>
      <c r="D27" s="268"/>
      <c r="E27" s="194"/>
      <c r="F27" s="8" t="s">
        <v>12</v>
      </c>
      <c r="G27" s="8" t="s">
        <v>12</v>
      </c>
      <c r="H27" s="331"/>
    </row>
    <row r="28" spans="1:8" ht="19.899999999999999" customHeight="1" x14ac:dyDescent="0.25">
      <c r="A28" s="82" t="s">
        <v>36</v>
      </c>
      <c r="B28" s="82" t="s">
        <v>37</v>
      </c>
      <c r="C28" s="208" t="s">
        <v>60</v>
      </c>
      <c r="D28" s="209"/>
      <c r="E28" s="82">
        <v>10851</v>
      </c>
      <c r="F28" s="8" t="s">
        <v>12</v>
      </c>
      <c r="G28" s="8" t="s">
        <v>12</v>
      </c>
      <c r="H28" s="115" t="s">
        <v>251</v>
      </c>
    </row>
    <row r="29" spans="1:8" ht="21.4" customHeight="1" x14ac:dyDescent="0.25">
      <c r="A29" s="198" t="s">
        <v>38</v>
      </c>
      <c r="B29" s="198" t="s">
        <v>39</v>
      </c>
      <c r="C29" s="13">
        <v>8500</v>
      </c>
      <c r="D29" s="14" t="s">
        <v>32</v>
      </c>
      <c r="E29" s="204">
        <v>8990</v>
      </c>
      <c r="F29" s="3">
        <f>C29/$E$29*100</f>
        <v>94.549499443826477</v>
      </c>
      <c r="G29" s="3">
        <f>C29/$G$5*100</f>
        <v>81.215364035925859</v>
      </c>
      <c r="H29" s="202" t="s">
        <v>252</v>
      </c>
    </row>
    <row r="30" spans="1:8" ht="21.4" customHeight="1" x14ac:dyDescent="0.25">
      <c r="A30" s="199"/>
      <c r="B30" s="199"/>
      <c r="C30" s="20">
        <v>7500</v>
      </c>
      <c r="D30" s="30" t="s">
        <v>6</v>
      </c>
      <c r="E30" s="205"/>
      <c r="F30" s="3">
        <f>C30/$E$29*100</f>
        <v>83.426028921023359</v>
      </c>
      <c r="G30" s="3">
        <f>C30/$G$5*100</f>
        <v>71.660615325816934</v>
      </c>
      <c r="H30" s="269"/>
    </row>
    <row r="31" spans="1:8" ht="19.899999999999999" customHeight="1" x14ac:dyDescent="0.25">
      <c r="A31" s="111" t="s">
        <v>41</v>
      </c>
      <c r="B31" s="111" t="s">
        <v>40</v>
      </c>
      <c r="C31" s="208" t="s">
        <v>60</v>
      </c>
      <c r="D31" s="209"/>
      <c r="E31" s="111">
        <v>10325</v>
      </c>
      <c r="F31" s="8" t="s">
        <v>12</v>
      </c>
      <c r="G31" s="8" t="s">
        <v>12</v>
      </c>
      <c r="H31" s="138" t="s">
        <v>305</v>
      </c>
    </row>
    <row r="32" spans="1:8" ht="19.899999999999999" customHeight="1" x14ac:dyDescent="0.25">
      <c r="A32" s="198" t="s">
        <v>42</v>
      </c>
      <c r="B32" s="198" t="s">
        <v>43</v>
      </c>
      <c r="C32" s="13">
        <v>13000</v>
      </c>
      <c r="D32" s="14" t="s">
        <v>32</v>
      </c>
      <c r="E32" s="204">
        <v>9706</v>
      </c>
      <c r="F32" s="3">
        <f>C32/$E$32*100</f>
        <v>133.93777045126726</v>
      </c>
      <c r="G32" s="3">
        <f t="shared" ref="G32:G37" si="1">C32/$G$5*100</f>
        <v>124.21173323141601</v>
      </c>
      <c r="H32" s="196" t="s">
        <v>44</v>
      </c>
    </row>
    <row r="33" spans="1:8" ht="19.899999999999999" customHeight="1" x14ac:dyDescent="0.25">
      <c r="A33" s="199"/>
      <c r="B33" s="199"/>
      <c r="C33" s="4">
        <v>11000</v>
      </c>
      <c r="D33" s="5" t="s">
        <v>6</v>
      </c>
      <c r="E33" s="205"/>
      <c r="F33" s="3">
        <f>C33/$E$32*100</f>
        <v>113.33195961261076</v>
      </c>
      <c r="G33" s="3">
        <f t="shared" si="1"/>
        <v>105.10223581119817</v>
      </c>
      <c r="H33" s="197"/>
    </row>
    <row r="34" spans="1:8" ht="91.9" customHeight="1" x14ac:dyDescent="0.25">
      <c r="A34" s="195" t="s">
        <v>46</v>
      </c>
      <c r="B34" s="195" t="s">
        <v>45</v>
      </c>
      <c r="C34" s="19">
        <v>10002</v>
      </c>
      <c r="D34" s="58" t="s">
        <v>253</v>
      </c>
      <c r="E34" s="195">
        <v>9749</v>
      </c>
      <c r="F34" s="23">
        <f>C34/$E$34*100</f>
        <v>102.59513796286799</v>
      </c>
      <c r="G34" s="23">
        <f t="shared" si="1"/>
        <v>95.566596598509463</v>
      </c>
      <c r="H34" s="200" t="s">
        <v>227</v>
      </c>
    </row>
    <row r="35" spans="1:8" ht="39.1" customHeight="1" x14ac:dyDescent="0.25">
      <c r="A35" s="217"/>
      <c r="B35" s="217"/>
      <c r="C35" s="17">
        <v>9640</v>
      </c>
      <c r="D35" s="18" t="s">
        <v>194</v>
      </c>
      <c r="E35" s="217"/>
      <c r="F35" s="24">
        <f>C35/$E$34*100</f>
        <v>98.881936608882953</v>
      </c>
      <c r="G35" s="24">
        <f t="shared" si="1"/>
        <v>92.107777565450036</v>
      </c>
      <c r="H35" s="310"/>
    </row>
    <row r="36" spans="1:8" ht="14.95" customHeight="1" x14ac:dyDescent="0.25">
      <c r="A36" s="194"/>
      <c r="B36" s="194"/>
      <c r="C36" s="20">
        <v>7560</v>
      </c>
      <c r="D36" s="12" t="s">
        <v>6</v>
      </c>
      <c r="E36" s="194"/>
      <c r="F36" s="3">
        <f>C36/$E$34*100</f>
        <v>77.546415016924811</v>
      </c>
      <c r="G36" s="3">
        <f t="shared" si="1"/>
        <v>72.233900248423467</v>
      </c>
      <c r="H36" s="253"/>
    </row>
    <row r="37" spans="1:8" ht="67.95" customHeight="1" x14ac:dyDescent="0.25">
      <c r="A37" s="15" t="s">
        <v>47</v>
      </c>
      <c r="B37" s="15" t="s">
        <v>48</v>
      </c>
      <c r="C37" s="22">
        <v>17561</v>
      </c>
      <c r="D37" s="21" t="s">
        <v>49</v>
      </c>
      <c r="E37" s="162">
        <v>17219</v>
      </c>
      <c r="F37" s="3">
        <f>C37/$E$37*100</f>
        <v>101.98617805912073</v>
      </c>
      <c r="G37" s="3">
        <f t="shared" si="1"/>
        <v>167.79094209822281</v>
      </c>
      <c r="H37" s="115" t="s">
        <v>50</v>
      </c>
    </row>
    <row r="38" spans="1:8" ht="13.75" customHeight="1" x14ac:dyDescent="0.25">
      <c r="A38" s="249" t="s">
        <v>51</v>
      </c>
      <c r="B38" s="249"/>
      <c r="C38" s="249"/>
      <c r="D38" s="249"/>
      <c r="E38" s="249"/>
      <c r="F38" s="249"/>
      <c r="G38" s="249"/>
      <c r="H38" s="249"/>
    </row>
    <row r="39" spans="1:8" ht="41.95" customHeight="1" x14ac:dyDescent="0.25">
      <c r="A39" s="195" t="s">
        <v>53</v>
      </c>
      <c r="B39" s="195" t="s">
        <v>52</v>
      </c>
      <c r="C39" s="26">
        <v>13292</v>
      </c>
      <c r="D39" s="27" t="s">
        <v>330</v>
      </c>
      <c r="E39" s="195">
        <v>13090</v>
      </c>
      <c r="F39" s="3">
        <f>C39/$E$39*100</f>
        <v>101.5431627196333</v>
      </c>
      <c r="G39" s="3">
        <f>C39/$G$5*100</f>
        <v>127.00171985476783</v>
      </c>
      <c r="H39" s="200" t="s">
        <v>306</v>
      </c>
    </row>
    <row r="40" spans="1:8" ht="14.95" customHeight="1" x14ac:dyDescent="0.25">
      <c r="A40" s="217"/>
      <c r="B40" s="217"/>
      <c r="C40" s="41">
        <v>7700</v>
      </c>
      <c r="D40" s="299" t="s">
        <v>309</v>
      </c>
      <c r="E40" s="217"/>
      <c r="F40" s="59">
        <f>C40/$E$39*100</f>
        <v>58.82352941176471</v>
      </c>
      <c r="G40" s="59">
        <f>C40/$G$5*100</f>
        <v>73.571565067838719</v>
      </c>
      <c r="H40" s="310"/>
    </row>
    <row r="41" spans="1:8" ht="14.95" customHeight="1" x14ac:dyDescent="0.25">
      <c r="A41" s="193"/>
      <c r="B41" s="193"/>
      <c r="C41" s="17">
        <v>8900</v>
      </c>
      <c r="D41" s="317"/>
      <c r="E41" s="193"/>
      <c r="F41" s="25">
        <f>C41/$E$39*100</f>
        <v>67.99083269671506</v>
      </c>
      <c r="G41" s="25">
        <f>C41/$G$5*100</f>
        <v>85.037263519969414</v>
      </c>
      <c r="H41" s="252"/>
    </row>
    <row r="42" spans="1:8" ht="15.65" customHeight="1" x14ac:dyDescent="0.25">
      <c r="A42" s="194"/>
      <c r="B42" s="194"/>
      <c r="C42" s="267" t="s">
        <v>11</v>
      </c>
      <c r="D42" s="268"/>
      <c r="E42" s="194"/>
      <c r="F42" s="8" t="s">
        <v>12</v>
      </c>
      <c r="G42" s="8" t="s">
        <v>12</v>
      </c>
      <c r="H42" s="253"/>
    </row>
    <row r="43" spans="1:8" ht="26.35" customHeight="1" x14ac:dyDescent="0.25">
      <c r="A43" s="195" t="s">
        <v>55</v>
      </c>
      <c r="B43" s="195" t="s">
        <v>54</v>
      </c>
      <c r="C43" s="144">
        <v>8100</v>
      </c>
      <c r="D43" s="120" t="s">
        <v>307</v>
      </c>
      <c r="E43" s="195">
        <v>12914</v>
      </c>
      <c r="F43" s="3">
        <f>C43/$E$43*100</f>
        <v>62.722626606783336</v>
      </c>
      <c r="G43" s="3">
        <f>C43/$G$5*100</f>
        <v>77.393464551882289</v>
      </c>
      <c r="H43" s="200" t="s">
        <v>254</v>
      </c>
    </row>
    <row r="44" spans="1:8" ht="27.7" customHeight="1" x14ac:dyDescent="0.25">
      <c r="A44" s="194"/>
      <c r="B44" s="194"/>
      <c r="C44" s="17">
        <v>9300</v>
      </c>
      <c r="D44" s="120" t="s">
        <v>308</v>
      </c>
      <c r="E44" s="194"/>
      <c r="F44" s="3">
        <f>C44/$E$43*100</f>
        <v>72.014867585566051</v>
      </c>
      <c r="G44" s="3">
        <f>C44/$G$5*100</f>
        <v>88.859163004012998</v>
      </c>
      <c r="H44" s="253"/>
    </row>
    <row r="45" spans="1:8" ht="19.899999999999999" customHeight="1" x14ac:dyDescent="0.25">
      <c r="A45" s="16" t="s">
        <v>58</v>
      </c>
      <c r="B45" s="16" t="s">
        <v>56</v>
      </c>
      <c r="C45" s="208" t="s">
        <v>60</v>
      </c>
      <c r="D45" s="209"/>
      <c r="E45" s="16">
        <v>11878</v>
      </c>
      <c r="F45" s="8" t="s">
        <v>12</v>
      </c>
      <c r="G45" s="8" t="s">
        <v>12</v>
      </c>
      <c r="H45" s="115" t="s">
        <v>251</v>
      </c>
    </row>
    <row r="46" spans="1:8" ht="19.899999999999999" customHeight="1" x14ac:dyDescent="0.25">
      <c r="A46" s="16" t="s">
        <v>59</v>
      </c>
      <c r="B46" s="16" t="s">
        <v>57</v>
      </c>
      <c r="C46" s="208" t="s">
        <v>60</v>
      </c>
      <c r="D46" s="209"/>
      <c r="E46" s="16">
        <v>10804</v>
      </c>
      <c r="F46" s="8" t="s">
        <v>12</v>
      </c>
      <c r="G46" s="8" t="s">
        <v>12</v>
      </c>
      <c r="H46" s="115" t="s">
        <v>251</v>
      </c>
    </row>
    <row r="47" spans="1:8" ht="40.1" customHeight="1" x14ac:dyDescent="0.25">
      <c r="A47" s="195" t="s">
        <v>61</v>
      </c>
      <c r="B47" s="195" t="s">
        <v>62</v>
      </c>
      <c r="C47" s="101">
        <v>10000</v>
      </c>
      <c r="D47" s="102" t="s">
        <v>342</v>
      </c>
      <c r="E47" s="265">
        <v>10680</v>
      </c>
      <c r="F47" s="3">
        <f>C47/$E$47*100</f>
        <v>93.63295880149812</v>
      </c>
      <c r="G47" s="3">
        <f>C47/$G$5*100</f>
        <v>95.547487101089246</v>
      </c>
      <c r="H47" s="191" t="s">
        <v>63</v>
      </c>
    </row>
    <row r="48" spans="1:8" ht="40.1" customHeight="1" x14ac:dyDescent="0.25">
      <c r="A48" s="210"/>
      <c r="B48" s="210"/>
      <c r="C48" s="101">
        <v>10500</v>
      </c>
      <c r="D48" s="102" t="s">
        <v>343</v>
      </c>
      <c r="E48" s="266"/>
      <c r="F48" s="3">
        <f>C48/$E$47*100</f>
        <v>98.31460674157303</v>
      </c>
      <c r="G48" s="3">
        <f>C48/$G$5*100</f>
        <v>100.32486145614369</v>
      </c>
      <c r="H48" s="191" t="s">
        <v>344</v>
      </c>
    </row>
    <row r="49" spans="1:8" ht="53" customHeight="1" x14ac:dyDescent="0.25">
      <c r="A49" s="16" t="s">
        <v>66</v>
      </c>
      <c r="B49" s="16" t="s">
        <v>67</v>
      </c>
      <c r="C49" s="206">
        <v>10850</v>
      </c>
      <c r="D49" s="332"/>
      <c r="E49" s="16">
        <v>9778</v>
      </c>
      <c r="F49" s="3">
        <f>C49/$E$49*100</f>
        <v>110.96338719574554</v>
      </c>
      <c r="G49" s="3">
        <f>C49/$G$5*100</f>
        <v>103.66902350468183</v>
      </c>
      <c r="H49" s="115" t="s">
        <v>256</v>
      </c>
    </row>
    <row r="50" spans="1:8" ht="66.599999999999994" customHeight="1" x14ac:dyDescent="0.25">
      <c r="A50" s="16" t="s">
        <v>68</v>
      </c>
      <c r="B50" s="16" t="s">
        <v>69</v>
      </c>
      <c r="C50" s="208">
        <v>14281</v>
      </c>
      <c r="D50" s="209"/>
      <c r="E50" s="16">
        <v>14138</v>
      </c>
      <c r="F50" s="3">
        <f>C50/$E$50*100</f>
        <v>101.01145848069034</v>
      </c>
      <c r="G50" s="3">
        <f>C50/$G$5*100</f>
        <v>136.45136632906554</v>
      </c>
      <c r="H50" s="122" t="s">
        <v>257</v>
      </c>
    </row>
    <row r="51" spans="1:8" ht="53.35" customHeight="1" x14ac:dyDescent="0.25">
      <c r="A51" s="198" t="s">
        <v>70</v>
      </c>
      <c r="B51" s="198" t="s">
        <v>71</v>
      </c>
      <c r="C51" s="1">
        <v>10896</v>
      </c>
      <c r="D51" s="11" t="s">
        <v>258</v>
      </c>
      <c r="E51" s="204">
        <v>10612</v>
      </c>
      <c r="F51" s="3">
        <f>C51/$E$51*100</f>
        <v>102.67621560497551</v>
      </c>
      <c r="G51" s="3">
        <f t="shared" ref="G51" si="2">C51/$G$5*100</f>
        <v>104.10854194534684</v>
      </c>
      <c r="H51" s="196" t="s">
        <v>259</v>
      </c>
    </row>
    <row r="52" spans="1:8" ht="14.95" customHeight="1" x14ac:dyDescent="0.25">
      <c r="A52" s="199"/>
      <c r="B52" s="199"/>
      <c r="C52" s="267" t="s">
        <v>11</v>
      </c>
      <c r="D52" s="268"/>
      <c r="E52" s="205"/>
      <c r="F52" s="8" t="s">
        <v>12</v>
      </c>
      <c r="G52" s="8" t="s">
        <v>12</v>
      </c>
      <c r="H52" s="197"/>
    </row>
    <row r="53" spans="1:8" ht="28.2" customHeight="1" x14ac:dyDescent="0.25">
      <c r="A53" s="195" t="s">
        <v>72</v>
      </c>
      <c r="B53" s="195" t="s">
        <v>73</v>
      </c>
      <c r="C53" s="1">
        <v>11450</v>
      </c>
      <c r="D53" s="11" t="s">
        <v>261</v>
      </c>
      <c r="E53" s="195">
        <v>11316</v>
      </c>
      <c r="F53" s="3">
        <f>C53/$E$53*100</f>
        <v>101.18416401555319</v>
      </c>
      <c r="G53" s="3">
        <f>C53/$G$5*100</f>
        <v>109.40187273074717</v>
      </c>
      <c r="H53" s="196" t="s">
        <v>260</v>
      </c>
    </row>
    <row r="54" spans="1:8" ht="54" customHeight="1" x14ac:dyDescent="0.25">
      <c r="A54" s="194"/>
      <c r="B54" s="194"/>
      <c r="C54" s="224" t="s">
        <v>310</v>
      </c>
      <c r="D54" s="264"/>
      <c r="E54" s="194"/>
      <c r="F54" s="8" t="s">
        <v>12</v>
      </c>
      <c r="G54" s="8" t="s">
        <v>12</v>
      </c>
      <c r="H54" s="197"/>
    </row>
    <row r="55" spans="1:8" ht="52.15" customHeight="1" x14ac:dyDescent="0.25">
      <c r="A55" s="168" t="s">
        <v>75</v>
      </c>
      <c r="B55" s="170" t="s">
        <v>74</v>
      </c>
      <c r="C55" s="173">
        <v>12420</v>
      </c>
      <c r="D55" s="174" t="s">
        <v>262</v>
      </c>
      <c r="E55" s="189">
        <v>19939</v>
      </c>
      <c r="F55" s="131">
        <f>C55/$E$55*100</f>
        <v>62.28998445258037</v>
      </c>
      <c r="G55" s="131">
        <f>C55/$G$5*100</f>
        <v>118.66997897955285</v>
      </c>
      <c r="H55" s="184" t="s">
        <v>222</v>
      </c>
    </row>
    <row r="56" spans="1:8" ht="54" customHeight="1" x14ac:dyDescent="0.25">
      <c r="A56" s="195" t="s">
        <v>64</v>
      </c>
      <c r="B56" s="262" t="s">
        <v>65</v>
      </c>
      <c r="C56" s="129">
        <v>16000</v>
      </c>
      <c r="D56" s="145" t="s">
        <v>49</v>
      </c>
      <c r="E56" s="324">
        <v>11569</v>
      </c>
      <c r="F56" s="326">
        <f>C56/$E$56*100</f>
        <v>138.30063099662894</v>
      </c>
      <c r="G56" s="326">
        <f>C56/$G$5*100</f>
        <v>152.87597936174276</v>
      </c>
      <c r="H56" s="196" t="s">
        <v>255</v>
      </c>
    </row>
    <row r="57" spans="1:8" ht="28.2" customHeight="1" x14ac:dyDescent="0.25">
      <c r="A57" s="198"/>
      <c r="B57" s="263"/>
      <c r="C57" s="17">
        <v>13500</v>
      </c>
      <c r="D57" s="121" t="s">
        <v>311</v>
      </c>
      <c r="E57" s="325"/>
      <c r="F57" s="327"/>
      <c r="G57" s="327"/>
      <c r="H57" s="197"/>
    </row>
    <row r="58" spans="1:8" x14ac:dyDescent="0.25">
      <c r="A58" s="230" t="s">
        <v>76</v>
      </c>
      <c r="B58" s="231"/>
      <c r="C58" s="231"/>
      <c r="D58" s="231"/>
      <c r="E58" s="231"/>
      <c r="F58" s="231"/>
      <c r="G58" s="231"/>
      <c r="H58" s="232"/>
    </row>
    <row r="59" spans="1:8" ht="19.899999999999999" customHeight="1" x14ac:dyDescent="0.25">
      <c r="A59" s="28" t="s">
        <v>77</v>
      </c>
      <c r="B59" s="28" t="s">
        <v>78</v>
      </c>
      <c r="C59" s="208" t="s">
        <v>60</v>
      </c>
      <c r="D59" s="209"/>
      <c r="E59" s="28">
        <v>9113</v>
      </c>
      <c r="F59" s="8" t="s">
        <v>12</v>
      </c>
      <c r="G59" s="8" t="s">
        <v>12</v>
      </c>
      <c r="H59" s="8" t="s">
        <v>251</v>
      </c>
    </row>
    <row r="60" spans="1:8" ht="19.899999999999999" customHeight="1" x14ac:dyDescent="0.25">
      <c r="A60" s="28" t="s">
        <v>79</v>
      </c>
      <c r="B60" s="28" t="s">
        <v>80</v>
      </c>
      <c r="C60" s="208" t="s">
        <v>60</v>
      </c>
      <c r="D60" s="209"/>
      <c r="E60" s="28">
        <v>8776</v>
      </c>
      <c r="F60" s="8" t="s">
        <v>12</v>
      </c>
      <c r="G60" s="8" t="s">
        <v>12</v>
      </c>
      <c r="H60" s="8" t="s">
        <v>251</v>
      </c>
    </row>
    <row r="61" spans="1:8" ht="21.1" customHeight="1" x14ac:dyDescent="0.25">
      <c r="A61" s="195" t="s">
        <v>81</v>
      </c>
      <c r="B61" s="200" t="s">
        <v>193</v>
      </c>
      <c r="C61" s="57">
        <v>7650</v>
      </c>
      <c r="D61" s="56" t="s">
        <v>32</v>
      </c>
      <c r="E61" s="195">
        <v>10174</v>
      </c>
      <c r="F61" s="46">
        <f>C61/$E$61*100</f>
        <v>75.191665028504033</v>
      </c>
      <c r="G61" s="3">
        <f>C61/$G$5*100</f>
        <v>73.093827632333273</v>
      </c>
      <c r="H61" s="196" t="s">
        <v>312</v>
      </c>
    </row>
    <row r="62" spans="1:8" ht="19.899999999999999" customHeight="1" x14ac:dyDescent="0.25">
      <c r="A62" s="198"/>
      <c r="B62" s="194"/>
      <c r="C62" s="267" t="s">
        <v>11</v>
      </c>
      <c r="D62" s="268"/>
      <c r="E62" s="198"/>
      <c r="F62" s="8" t="s">
        <v>12</v>
      </c>
      <c r="G62" s="8" t="s">
        <v>12</v>
      </c>
      <c r="H62" s="197"/>
    </row>
    <row r="63" spans="1:8" ht="52.15" customHeight="1" x14ac:dyDescent="0.25">
      <c r="A63" s="195" t="s">
        <v>84</v>
      </c>
      <c r="B63" s="200" t="s">
        <v>82</v>
      </c>
      <c r="C63" s="1">
        <v>10764</v>
      </c>
      <c r="D63" s="2" t="s">
        <v>341</v>
      </c>
      <c r="E63" s="204">
        <v>10397</v>
      </c>
      <c r="F63" s="3">
        <f>C63/$E$63*100</f>
        <v>103.52986438395691</v>
      </c>
      <c r="G63" s="3">
        <f>C63/$G$5*100</f>
        <v>102.84731511561247</v>
      </c>
      <c r="H63" s="196" t="s">
        <v>83</v>
      </c>
    </row>
    <row r="64" spans="1:8" ht="14.45" customHeight="1" x14ac:dyDescent="0.25">
      <c r="A64" s="204"/>
      <c r="B64" s="201"/>
      <c r="C64" s="267" t="s">
        <v>11</v>
      </c>
      <c r="D64" s="268"/>
      <c r="E64" s="205"/>
      <c r="F64" s="8" t="s">
        <v>12</v>
      </c>
      <c r="G64" s="8" t="s">
        <v>12</v>
      </c>
      <c r="H64" s="197"/>
    </row>
    <row r="65" spans="1:8" ht="19.899999999999999" customHeight="1" x14ac:dyDescent="0.25">
      <c r="A65" s="118" t="s">
        <v>86</v>
      </c>
      <c r="B65" s="126" t="s">
        <v>85</v>
      </c>
      <c r="C65" s="208" t="s">
        <v>60</v>
      </c>
      <c r="D65" s="209"/>
      <c r="E65" s="118">
        <v>9194</v>
      </c>
      <c r="F65" s="8" t="s">
        <v>12</v>
      </c>
      <c r="G65" s="8" t="s">
        <v>12</v>
      </c>
      <c r="H65" s="8" t="s">
        <v>251</v>
      </c>
    </row>
    <row r="66" spans="1:8" ht="64.900000000000006" customHeight="1" x14ac:dyDescent="0.25">
      <c r="A66" s="198" t="s">
        <v>88</v>
      </c>
      <c r="B66" s="198" t="s">
        <v>87</v>
      </c>
      <c r="C66" s="10">
        <v>11354.4</v>
      </c>
      <c r="D66" s="11" t="s">
        <v>263</v>
      </c>
      <c r="E66" s="195">
        <v>9462</v>
      </c>
      <c r="F66" s="3">
        <f>C66/$E$66*100</f>
        <v>120</v>
      </c>
      <c r="G66" s="3">
        <f>C66/$G$5*100</f>
        <v>108.48843875406075</v>
      </c>
      <c r="H66" s="328" t="s">
        <v>313</v>
      </c>
    </row>
    <row r="67" spans="1:8" ht="14.45" customHeight="1" x14ac:dyDescent="0.25">
      <c r="A67" s="199"/>
      <c r="B67" s="199"/>
      <c r="C67" s="267" t="s">
        <v>11</v>
      </c>
      <c r="D67" s="268"/>
      <c r="E67" s="198"/>
      <c r="F67" s="8" t="s">
        <v>12</v>
      </c>
      <c r="G67" s="8" t="s">
        <v>12</v>
      </c>
      <c r="H67" s="329"/>
    </row>
    <row r="68" spans="1:8" ht="65.400000000000006" customHeight="1" x14ac:dyDescent="0.25">
      <c r="A68" s="198" t="s">
        <v>91</v>
      </c>
      <c r="B68" s="198" t="s">
        <v>89</v>
      </c>
      <c r="C68" s="10">
        <v>12026.4</v>
      </c>
      <c r="D68" s="11" t="s">
        <v>263</v>
      </c>
      <c r="E68" s="204">
        <v>10022</v>
      </c>
      <c r="F68" s="3">
        <f>C68/$E$68*100</f>
        <v>120</v>
      </c>
      <c r="G68" s="3">
        <f>C68/$G$5*100</f>
        <v>114.90922988725396</v>
      </c>
      <c r="H68" s="196" t="s">
        <v>264</v>
      </c>
    </row>
    <row r="69" spans="1:8" ht="14.95" customHeight="1" x14ac:dyDescent="0.25">
      <c r="A69" s="199"/>
      <c r="B69" s="199"/>
      <c r="C69" s="267" t="s">
        <v>11</v>
      </c>
      <c r="D69" s="268"/>
      <c r="E69" s="205"/>
      <c r="F69" s="8" t="s">
        <v>12</v>
      </c>
      <c r="G69" s="8" t="s">
        <v>12</v>
      </c>
      <c r="H69" s="197"/>
    </row>
    <row r="70" spans="1:8" ht="19.899999999999999" customHeight="1" x14ac:dyDescent="0.25">
      <c r="A70" s="195" t="s">
        <v>92</v>
      </c>
      <c r="B70" s="200" t="s">
        <v>228</v>
      </c>
      <c r="C70" s="57">
        <v>8000</v>
      </c>
      <c r="D70" s="56" t="s">
        <v>32</v>
      </c>
      <c r="E70" s="195">
        <v>10427</v>
      </c>
      <c r="F70" s="46">
        <f>C70/$E$70*100</f>
        <v>76.723889901217987</v>
      </c>
      <c r="G70" s="3">
        <f>C70/$G$5*100</f>
        <v>76.437989680871382</v>
      </c>
      <c r="H70" s="272" t="s">
        <v>265</v>
      </c>
    </row>
    <row r="71" spans="1:8" ht="19.899999999999999" customHeight="1" x14ac:dyDescent="0.25">
      <c r="A71" s="194"/>
      <c r="B71" s="194"/>
      <c r="C71" s="267" t="s">
        <v>11</v>
      </c>
      <c r="D71" s="268"/>
      <c r="E71" s="198"/>
      <c r="F71" s="8" t="s">
        <v>12</v>
      </c>
      <c r="G71" s="8" t="s">
        <v>12</v>
      </c>
      <c r="H71" s="194"/>
    </row>
    <row r="72" spans="1:8" ht="14.95" customHeight="1" x14ac:dyDescent="0.25">
      <c r="A72" s="230" t="s">
        <v>90</v>
      </c>
      <c r="B72" s="231"/>
      <c r="C72" s="231"/>
      <c r="D72" s="231"/>
      <c r="E72" s="231"/>
      <c r="F72" s="231"/>
      <c r="G72" s="231"/>
      <c r="H72" s="232"/>
    </row>
    <row r="73" spans="1:8" ht="18" customHeight="1" x14ac:dyDescent="0.25">
      <c r="A73" s="96" t="s">
        <v>96</v>
      </c>
      <c r="B73" s="28" t="s">
        <v>93</v>
      </c>
      <c r="C73" s="208" t="s">
        <v>60</v>
      </c>
      <c r="D73" s="209"/>
      <c r="E73" s="162">
        <v>9385</v>
      </c>
      <c r="F73" s="8" t="s">
        <v>12</v>
      </c>
      <c r="G73" s="8" t="s">
        <v>12</v>
      </c>
      <c r="H73" s="8" t="s">
        <v>251</v>
      </c>
    </row>
    <row r="74" spans="1:8" ht="18" customHeight="1" x14ac:dyDescent="0.25">
      <c r="A74" s="96" t="s">
        <v>97</v>
      </c>
      <c r="B74" s="28" t="s">
        <v>94</v>
      </c>
      <c r="C74" s="208" t="s">
        <v>60</v>
      </c>
      <c r="D74" s="209"/>
      <c r="E74" s="162">
        <v>9206</v>
      </c>
      <c r="F74" s="8" t="s">
        <v>12</v>
      </c>
      <c r="G74" s="8" t="s">
        <v>12</v>
      </c>
      <c r="H74" s="8" t="s">
        <v>251</v>
      </c>
    </row>
    <row r="75" spans="1:8" ht="26.7" customHeight="1" x14ac:dyDescent="0.25">
      <c r="A75" s="136" t="s">
        <v>100</v>
      </c>
      <c r="B75" s="137" t="s">
        <v>95</v>
      </c>
      <c r="C75" s="208" t="s">
        <v>60</v>
      </c>
      <c r="D75" s="209"/>
      <c r="E75" s="169">
        <v>10593</v>
      </c>
      <c r="F75" s="8" t="s">
        <v>12</v>
      </c>
      <c r="G75" s="8" t="s">
        <v>12</v>
      </c>
      <c r="H75" s="8" t="s">
        <v>251</v>
      </c>
    </row>
    <row r="76" spans="1:8" ht="27.7" customHeight="1" x14ac:dyDescent="0.25">
      <c r="A76" s="98" t="s">
        <v>102</v>
      </c>
      <c r="B76" s="7" t="s">
        <v>98</v>
      </c>
      <c r="C76" s="208" t="s">
        <v>60</v>
      </c>
      <c r="D76" s="209"/>
      <c r="E76" s="28">
        <v>9321</v>
      </c>
      <c r="F76" s="8" t="s">
        <v>12</v>
      </c>
      <c r="G76" s="8" t="s">
        <v>12</v>
      </c>
      <c r="H76" s="8" t="s">
        <v>251</v>
      </c>
    </row>
    <row r="77" spans="1:8" ht="27" customHeight="1" x14ac:dyDescent="0.25">
      <c r="A77" s="98" t="s">
        <v>103</v>
      </c>
      <c r="B77" s="105" t="s">
        <v>99</v>
      </c>
      <c r="C77" s="208" t="s">
        <v>60</v>
      </c>
      <c r="D77" s="209"/>
      <c r="E77" s="29">
        <v>9431</v>
      </c>
      <c r="F77" s="8" t="s">
        <v>12</v>
      </c>
      <c r="G77" s="8" t="s">
        <v>12</v>
      </c>
      <c r="H77" s="8" t="s">
        <v>251</v>
      </c>
    </row>
    <row r="78" spans="1:8" ht="19.899999999999999" customHeight="1" x14ac:dyDescent="0.25">
      <c r="A78" s="198" t="s">
        <v>107</v>
      </c>
      <c r="B78" s="200" t="s">
        <v>101</v>
      </c>
      <c r="C78" s="127">
        <v>9274</v>
      </c>
      <c r="D78" s="128" t="s">
        <v>32</v>
      </c>
      <c r="E78" s="286">
        <v>9543</v>
      </c>
      <c r="F78" s="3">
        <f>C78/$E$78*100</f>
        <v>97.181179922456252</v>
      </c>
      <c r="G78" s="3">
        <f>C78/$G$5*100</f>
        <v>88.61073953755016</v>
      </c>
      <c r="H78" s="202" t="s">
        <v>266</v>
      </c>
    </row>
    <row r="79" spans="1:8" ht="18" customHeight="1" x14ac:dyDescent="0.25">
      <c r="A79" s="199"/>
      <c r="B79" s="201"/>
      <c r="C79" s="267" t="s">
        <v>11</v>
      </c>
      <c r="D79" s="268"/>
      <c r="E79" s="287"/>
      <c r="F79" s="8" t="s">
        <v>12</v>
      </c>
      <c r="G79" s="8" t="s">
        <v>12</v>
      </c>
      <c r="H79" s="269"/>
    </row>
    <row r="80" spans="1:8" ht="93.6" customHeight="1" x14ac:dyDescent="0.25">
      <c r="A80" s="168" t="s">
        <v>108</v>
      </c>
      <c r="B80" s="170" t="s">
        <v>104</v>
      </c>
      <c r="C80" s="175">
        <v>8853</v>
      </c>
      <c r="D80" s="176" t="s">
        <v>314</v>
      </c>
      <c r="E80" s="168">
        <v>8669</v>
      </c>
      <c r="F80" s="3">
        <f>C80/$E$80*100</f>
        <v>102.12250547929405</v>
      </c>
      <c r="G80" s="3">
        <f>C80/$G$5*100</f>
        <v>84.588190330594301</v>
      </c>
      <c r="H80" s="177" t="s">
        <v>221</v>
      </c>
    </row>
    <row r="81" spans="1:8" s="34" customFormat="1" ht="14.95" customHeight="1" x14ac:dyDescent="0.2">
      <c r="A81" s="230" t="s">
        <v>105</v>
      </c>
      <c r="B81" s="231"/>
      <c r="C81" s="231"/>
      <c r="D81" s="231"/>
      <c r="E81" s="231"/>
      <c r="F81" s="231"/>
      <c r="G81" s="231"/>
      <c r="H81" s="232"/>
    </row>
    <row r="82" spans="1:8" ht="40.1" customHeight="1" x14ac:dyDescent="0.25">
      <c r="A82" s="198" t="s">
        <v>111</v>
      </c>
      <c r="B82" s="200" t="s">
        <v>106</v>
      </c>
      <c r="C82" s="33">
        <v>8900</v>
      </c>
      <c r="D82" s="11" t="s">
        <v>315</v>
      </c>
      <c r="E82" s="286">
        <v>8869</v>
      </c>
      <c r="F82" s="3">
        <f>C82/$E$82*100</f>
        <v>100.34953207802457</v>
      </c>
      <c r="G82" s="3">
        <f>C82/$G$5*100</f>
        <v>85.037263519969414</v>
      </c>
      <c r="H82" s="302" t="s">
        <v>267</v>
      </c>
    </row>
    <row r="83" spans="1:8" ht="41.95" customHeight="1" x14ac:dyDescent="0.25">
      <c r="A83" s="199"/>
      <c r="B83" s="201"/>
      <c r="C83" s="267" t="s">
        <v>11</v>
      </c>
      <c r="D83" s="268"/>
      <c r="E83" s="287"/>
      <c r="F83" s="8" t="s">
        <v>12</v>
      </c>
      <c r="G83" s="8" t="s">
        <v>12</v>
      </c>
      <c r="H83" s="303"/>
    </row>
    <row r="84" spans="1:8" ht="46.05" customHeight="1" x14ac:dyDescent="0.25">
      <c r="A84" s="198" t="s">
        <v>113</v>
      </c>
      <c r="B84" s="200" t="s">
        <v>109</v>
      </c>
      <c r="C84" s="81">
        <v>9251</v>
      </c>
      <c r="D84" s="80" t="s">
        <v>217</v>
      </c>
      <c r="E84" s="204">
        <v>9289</v>
      </c>
      <c r="F84" s="3">
        <f>C84/$E$84*100</f>
        <v>99.59091398428248</v>
      </c>
      <c r="G84" s="3">
        <f>C84/$G$5*100</f>
        <v>88.390980317217654</v>
      </c>
      <c r="H84" s="196" t="s">
        <v>268</v>
      </c>
    </row>
    <row r="85" spans="1:8" ht="47.4" customHeight="1" x14ac:dyDescent="0.25">
      <c r="A85" s="199"/>
      <c r="B85" s="201"/>
      <c r="C85" s="267" t="s">
        <v>11</v>
      </c>
      <c r="D85" s="268"/>
      <c r="E85" s="205"/>
      <c r="F85" s="8" t="s">
        <v>12</v>
      </c>
      <c r="G85" s="8" t="s">
        <v>12</v>
      </c>
      <c r="H85" s="197"/>
    </row>
    <row r="86" spans="1:8" ht="14.45" customHeight="1" x14ac:dyDescent="0.25">
      <c r="A86" s="98" t="s">
        <v>114</v>
      </c>
      <c r="B86" s="29" t="s">
        <v>110</v>
      </c>
      <c r="C86" s="208" t="s">
        <v>60</v>
      </c>
      <c r="D86" s="209"/>
      <c r="E86" s="29">
        <v>8348</v>
      </c>
      <c r="F86" s="8" t="s">
        <v>12</v>
      </c>
      <c r="G86" s="8" t="s">
        <v>12</v>
      </c>
      <c r="H86" s="8" t="s">
        <v>251</v>
      </c>
    </row>
    <row r="87" spans="1:8" ht="43.85" customHeight="1" x14ac:dyDescent="0.25">
      <c r="A87" s="198" t="s">
        <v>117</v>
      </c>
      <c r="B87" s="200" t="s">
        <v>112</v>
      </c>
      <c r="C87" s="81">
        <v>8252</v>
      </c>
      <c r="D87" s="80" t="s">
        <v>218</v>
      </c>
      <c r="E87" s="204">
        <v>8657</v>
      </c>
      <c r="F87" s="3">
        <f>C87/$E$87*100</f>
        <v>95.321704978630009</v>
      </c>
      <c r="G87" s="3">
        <f t="shared" ref="G87:G91" si="3">C87/$G$5*100</f>
        <v>78.845786355818831</v>
      </c>
      <c r="H87" s="196" t="s">
        <v>316</v>
      </c>
    </row>
    <row r="88" spans="1:8" ht="48.1" customHeight="1" x14ac:dyDescent="0.25">
      <c r="A88" s="199"/>
      <c r="B88" s="201"/>
      <c r="C88" s="267" t="s">
        <v>11</v>
      </c>
      <c r="D88" s="268"/>
      <c r="E88" s="205"/>
      <c r="F88" s="8" t="s">
        <v>12</v>
      </c>
      <c r="G88" s="8" t="s">
        <v>12</v>
      </c>
      <c r="H88" s="197"/>
    </row>
    <row r="89" spans="1:8" ht="41.95" customHeight="1" x14ac:dyDescent="0.25">
      <c r="A89" s="98" t="s">
        <v>120</v>
      </c>
      <c r="B89" s="29" t="s">
        <v>115</v>
      </c>
      <c r="C89" s="4">
        <v>8625</v>
      </c>
      <c r="D89" s="30" t="s">
        <v>116</v>
      </c>
      <c r="E89" s="29">
        <v>9113</v>
      </c>
      <c r="F89" s="3">
        <f>C89/$E$89*100</f>
        <v>94.645012619335006</v>
      </c>
      <c r="G89" s="3">
        <f>C89/$G$5*100</f>
        <v>82.40970762468946</v>
      </c>
      <c r="H89" s="119" t="s">
        <v>269</v>
      </c>
    </row>
    <row r="90" spans="1:8" ht="15.65" customHeight="1" x14ac:dyDescent="0.25">
      <c r="A90" s="116" t="s">
        <v>121</v>
      </c>
      <c r="B90" s="117" t="s">
        <v>118</v>
      </c>
      <c r="C90" s="208" t="s">
        <v>60</v>
      </c>
      <c r="D90" s="209"/>
      <c r="E90" s="118">
        <v>8837</v>
      </c>
      <c r="F90" s="8" t="s">
        <v>12</v>
      </c>
      <c r="G90" s="8" t="s">
        <v>12</v>
      </c>
      <c r="H90" s="8" t="s">
        <v>251</v>
      </c>
    </row>
    <row r="91" spans="1:8" ht="40.1" customHeight="1" x14ac:dyDescent="0.25">
      <c r="A91" s="98" t="s">
        <v>123</v>
      </c>
      <c r="B91" s="29" t="s">
        <v>119</v>
      </c>
      <c r="C91" s="26">
        <v>10251</v>
      </c>
      <c r="D91" s="35" t="s">
        <v>270</v>
      </c>
      <c r="E91" s="29">
        <v>10251</v>
      </c>
      <c r="F91" s="3">
        <f>C91/$E$91*100</f>
        <v>100</v>
      </c>
      <c r="G91" s="3">
        <f t="shared" si="3"/>
        <v>97.945729027326578</v>
      </c>
      <c r="H91" s="119" t="s">
        <v>271</v>
      </c>
    </row>
    <row r="92" spans="1:8" ht="14.95" customHeight="1" x14ac:dyDescent="0.25">
      <c r="A92" s="104" t="s">
        <v>234</v>
      </c>
      <c r="B92" s="105" t="s">
        <v>233</v>
      </c>
      <c r="C92" s="262" t="s">
        <v>60</v>
      </c>
      <c r="D92" s="285"/>
      <c r="E92" s="104">
        <v>9943</v>
      </c>
      <c r="F92" s="180" t="s">
        <v>12</v>
      </c>
      <c r="G92" s="180" t="s">
        <v>12</v>
      </c>
      <c r="H92" s="8"/>
    </row>
    <row r="93" spans="1:8" ht="53.35" customHeight="1" x14ac:dyDescent="0.25">
      <c r="A93" s="198" t="s">
        <v>127</v>
      </c>
      <c r="B93" s="211" t="s">
        <v>122</v>
      </c>
      <c r="C93" s="179">
        <v>9500</v>
      </c>
      <c r="D93" s="160" t="s">
        <v>273</v>
      </c>
      <c r="E93" s="213">
        <v>9282</v>
      </c>
      <c r="F93" s="181">
        <f>C93/$E$93*100</f>
        <v>102.34863176039646</v>
      </c>
      <c r="G93" s="165">
        <f>C93/$G$5*100</f>
        <v>90.770112746034783</v>
      </c>
      <c r="H93" s="214" t="s">
        <v>272</v>
      </c>
    </row>
    <row r="94" spans="1:8" ht="41.45" customHeight="1" x14ac:dyDescent="0.25">
      <c r="A94" s="198"/>
      <c r="B94" s="212"/>
      <c r="C94" s="178">
        <v>9000</v>
      </c>
      <c r="D94" s="167" t="s">
        <v>274</v>
      </c>
      <c r="E94" s="213"/>
      <c r="F94" s="182">
        <f>C94/$E$93*100</f>
        <v>96.961861667744017</v>
      </c>
      <c r="G94" s="166">
        <f>C94/$G$5*100</f>
        <v>85.992738390980321</v>
      </c>
      <c r="H94" s="215"/>
    </row>
    <row r="95" spans="1:8" ht="14.95" customHeight="1" x14ac:dyDescent="0.25">
      <c r="A95" s="199"/>
      <c r="B95" s="201"/>
      <c r="C95" s="320" t="s">
        <v>11</v>
      </c>
      <c r="D95" s="321"/>
      <c r="E95" s="205"/>
      <c r="F95" s="8" t="s">
        <v>12</v>
      </c>
      <c r="G95" s="8" t="s">
        <v>12</v>
      </c>
      <c r="H95" s="216"/>
    </row>
    <row r="96" spans="1:8" ht="14.95" customHeight="1" x14ac:dyDescent="0.25">
      <c r="A96" s="98" t="s">
        <v>128</v>
      </c>
      <c r="B96" s="7" t="s">
        <v>124</v>
      </c>
      <c r="C96" s="208" t="s">
        <v>60</v>
      </c>
      <c r="D96" s="209"/>
      <c r="E96" s="32">
        <v>8739</v>
      </c>
      <c r="F96" s="8" t="s">
        <v>12</v>
      </c>
      <c r="G96" s="8" t="s">
        <v>12</v>
      </c>
      <c r="H96" s="8" t="s">
        <v>251</v>
      </c>
    </row>
    <row r="97" spans="1:8" ht="14.95" customHeight="1" x14ac:dyDescent="0.25">
      <c r="A97" s="98" t="s">
        <v>129</v>
      </c>
      <c r="B97" s="7" t="s">
        <v>125</v>
      </c>
      <c r="C97" s="208" t="s">
        <v>60</v>
      </c>
      <c r="D97" s="209"/>
      <c r="E97" s="32">
        <v>9037</v>
      </c>
      <c r="F97" s="8" t="s">
        <v>12</v>
      </c>
      <c r="G97" s="8" t="s">
        <v>12</v>
      </c>
      <c r="H97" s="8" t="s">
        <v>251</v>
      </c>
    </row>
    <row r="98" spans="1:8" ht="14.95" customHeight="1" x14ac:dyDescent="0.25">
      <c r="A98" s="98" t="s">
        <v>132</v>
      </c>
      <c r="B98" s="7" t="s">
        <v>126</v>
      </c>
      <c r="C98" s="208" t="s">
        <v>60</v>
      </c>
      <c r="D98" s="209"/>
      <c r="E98" s="32">
        <v>10642</v>
      </c>
      <c r="F98" s="8" t="s">
        <v>12</v>
      </c>
      <c r="G98" s="8" t="s">
        <v>12</v>
      </c>
      <c r="H98" s="8" t="s">
        <v>251</v>
      </c>
    </row>
    <row r="99" spans="1:8" ht="19.899999999999999" customHeight="1" x14ac:dyDescent="0.25">
      <c r="A99" s="198" t="s">
        <v>135</v>
      </c>
      <c r="B99" s="200" t="s">
        <v>130</v>
      </c>
      <c r="C99" s="31">
        <v>7900</v>
      </c>
      <c r="D99" s="30" t="s">
        <v>32</v>
      </c>
      <c r="E99" s="204">
        <v>8773</v>
      </c>
      <c r="F99" s="3">
        <f>C99/$E$99*100</f>
        <v>90.049014020289519</v>
      </c>
      <c r="G99" s="3">
        <f>C99/$G$5*100</f>
        <v>75.482514809860504</v>
      </c>
      <c r="H99" s="196" t="s">
        <v>275</v>
      </c>
    </row>
    <row r="100" spans="1:8" ht="13.25" customHeight="1" x14ac:dyDescent="0.25">
      <c r="A100" s="199"/>
      <c r="B100" s="201"/>
      <c r="C100" s="267" t="s">
        <v>11</v>
      </c>
      <c r="D100" s="268"/>
      <c r="E100" s="205"/>
      <c r="F100" s="8" t="s">
        <v>12</v>
      </c>
      <c r="G100" s="8" t="s">
        <v>12</v>
      </c>
      <c r="H100" s="197"/>
    </row>
    <row r="101" spans="1:8" ht="27.7" customHeight="1" x14ac:dyDescent="0.25">
      <c r="A101" s="198" t="s">
        <v>136</v>
      </c>
      <c r="B101" s="200" t="s">
        <v>131</v>
      </c>
      <c r="C101" s="146">
        <v>10000</v>
      </c>
      <c r="D101" s="30" t="s">
        <v>32</v>
      </c>
      <c r="E101" s="286">
        <v>9487</v>
      </c>
      <c r="F101" s="3">
        <f>C101/$E$101*100</f>
        <v>105.40739959945189</v>
      </c>
      <c r="G101" s="3">
        <f>C101/$G$5*100</f>
        <v>95.547487101089246</v>
      </c>
      <c r="H101" s="196" t="s">
        <v>276</v>
      </c>
    </row>
    <row r="102" spans="1:8" ht="25.85" customHeight="1" x14ac:dyDescent="0.25">
      <c r="A102" s="199"/>
      <c r="B102" s="201"/>
      <c r="C102" s="222" t="s">
        <v>11</v>
      </c>
      <c r="D102" s="223"/>
      <c r="E102" s="287"/>
      <c r="F102" s="8" t="s">
        <v>12</v>
      </c>
      <c r="G102" s="8" t="s">
        <v>12</v>
      </c>
      <c r="H102" s="197"/>
    </row>
    <row r="103" spans="1:8" ht="18" customHeight="1" x14ac:dyDescent="0.25">
      <c r="A103" s="230" t="s">
        <v>133</v>
      </c>
      <c r="B103" s="231"/>
      <c r="C103" s="231"/>
      <c r="D103" s="231"/>
      <c r="E103" s="231"/>
      <c r="F103" s="231"/>
      <c r="G103" s="231"/>
      <c r="H103" s="232"/>
    </row>
    <row r="104" spans="1:8" s="85" customFormat="1" ht="22.1" customHeight="1" x14ac:dyDescent="0.25">
      <c r="A104" s="233" t="s">
        <v>138</v>
      </c>
      <c r="B104" s="200" t="s">
        <v>134</v>
      </c>
      <c r="C104" s="106">
        <v>8770</v>
      </c>
      <c r="D104" s="30" t="s">
        <v>32</v>
      </c>
      <c r="E104" s="195">
        <v>9774</v>
      </c>
      <c r="F104" s="3">
        <f>C104/$E$104*100</f>
        <v>89.727849396357684</v>
      </c>
      <c r="G104" s="3">
        <f t="shared" ref="G104:G111" si="4">C104/$G$5*100</f>
        <v>83.795146187655263</v>
      </c>
      <c r="H104" s="196" t="s">
        <v>277</v>
      </c>
    </row>
    <row r="105" spans="1:8" s="86" customFormat="1" ht="18" customHeight="1" x14ac:dyDescent="0.25">
      <c r="A105" s="199"/>
      <c r="B105" s="201"/>
      <c r="C105" s="222" t="s">
        <v>11</v>
      </c>
      <c r="D105" s="223"/>
      <c r="E105" s="205"/>
      <c r="F105" s="8" t="s">
        <v>12</v>
      </c>
      <c r="G105" s="8" t="s">
        <v>12</v>
      </c>
      <c r="H105" s="197"/>
    </row>
    <row r="106" spans="1:8" ht="29.4" customHeight="1" x14ac:dyDescent="0.25">
      <c r="A106" s="124" t="s">
        <v>141</v>
      </c>
      <c r="B106" s="125" t="s">
        <v>137</v>
      </c>
      <c r="C106" s="206">
        <v>8862</v>
      </c>
      <c r="D106" s="207"/>
      <c r="E106" s="124">
        <v>10898</v>
      </c>
      <c r="F106" s="3">
        <f>C106/$E$106*100</f>
        <v>81.31767296751697</v>
      </c>
      <c r="G106" s="3">
        <f>C106/$G$5*100</f>
        <v>84.674183068985286</v>
      </c>
      <c r="H106" s="123" t="s">
        <v>278</v>
      </c>
    </row>
    <row r="107" spans="1:8" ht="27" customHeight="1" x14ac:dyDescent="0.25">
      <c r="A107" s="198" t="s">
        <v>143</v>
      </c>
      <c r="B107" s="200" t="s">
        <v>139</v>
      </c>
      <c r="C107" s="38">
        <v>9950</v>
      </c>
      <c r="D107" s="39" t="s">
        <v>142</v>
      </c>
      <c r="E107" s="204">
        <v>10378</v>
      </c>
      <c r="F107" s="3">
        <f>C107/$E$107*100</f>
        <v>95.875891308537291</v>
      </c>
      <c r="G107" s="3">
        <f t="shared" si="4"/>
        <v>95.069749665583785</v>
      </c>
      <c r="H107" s="200" t="s">
        <v>279</v>
      </c>
    </row>
    <row r="108" spans="1:8" ht="25.15" customHeight="1" x14ac:dyDescent="0.25">
      <c r="A108" s="199"/>
      <c r="B108" s="201"/>
      <c r="C108" s="36">
        <v>8500</v>
      </c>
      <c r="D108" s="30" t="s">
        <v>6</v>
      </c>
      <c r="E108" s="205"/>
      <c r="F108" s="3">
        <f>C108/$E$107*100</f>
        <v>81.904027751011753</v>
      </c>
      <c r="G108" s="3">
        <f t="shared" si="4"/>
        <v>81.215364035925859</v>
      </c>
      <c r="H108" s="210"/>
    </row>
    <row r="109" spans="1:8" ht="19.899999999999999" customHeight="1" x14ac:dyDescent="0.25">
      <c r="A109" s="198" t="s">
        <v>146</v>
      </c>
      <c r="B109" s="200" t="s">
        <v>140</v>
      </c>
      <c r="C109" s="36">
        <v>9700</v>
      </c>
      <c r="D109" s="30" t="s">
        <v>142</v>
      </c>
      <c r="E109" s="204">
        <v>9616</v>
      </c>
      <c r="F109" s="3">
        <f>C109/$E$109*100</f>
        <v>100.87354409317804</v>
      </c>
      <c r="G109" s="3">
        <f t="shared" si="4"/>
        <v>92.681062488056568</v>
      </c>
      <c r="H109" s="196" t="s">
        <v>280</v>
      </c>
    </row>
    <row r="110" spans="1:8" ht="19.899999999999999" customHeight="1" x14ac:dyDescent="0.25">
      <c r="A110" s="199"/>
      <c r="B110" s="201"/>
      <c r="C110" s="36">
        <v>7650</v>
      </c>
      <c r="D110" s="30" t="s">
        <v>6</v>
      </c>
      <c r="E110" s="205"/>
      <c r="F110" s="3">
        <f>C110/$E$109*100</f>
        <v>79.554908485856899</v>
      </c>
      <c r="G110" s="3">
        <f t="shared" si="4"/>
        <v>73.093827632333273</v>
      </c>
      <c r="H110" s="237"/>
    </row>
    <row r="111" spans="1:8" ht="40.25" customHeight="1" x14ac:dyDescent="0.25">
      <c r="A111" s="84" t="s">
        <v>149</v>
      </c>
      <c r="B111" s="95" t="s">
        <v>144</v>
      </c>
      <c r="C111" s="211">
        <v>12431</v>
      </c>
      <c r="D111" s="304"/>
      <c r="E111" s="83">
        <v>16557</v>
      </c>
      <c r="F111" s="147">
        <f>C111/$E$111*100</f>
        <v>75.080026574862586</v>
      </c>
      <c r="G111" s="147">
        <f t="shared" si="4"/>
        <v>118.77508121536404</v>
      </c>
      <c r="H111" s="185" t="s">
        <v>331</v>
      </c>
    </row>
    <row r="112" spans="1:8" ht="40.1" customHeight="1" x14ac:dyDescent="0.25">
      <c r="A112" s="236" t="s">
        <v>151</v>
      </c>
      <c r="B112" s="211" t="s">
        <v>145</v>
      </c>
      <c r="C112" s="129">
        <v>16500</v>
      </c>
      <c r="D112" s="160" t="s">
        <v>282</v>
      </c>
      <c r="E112" s="238">
        <v>15175</v>
      </c>
      <c r="F112" s="171">
        <f>C112/$E$112*100</f>
        <v>108.73146622734762</v>
      </c>
      <c r="G112" s="171">
        <f>C112/$G$5*100</f>
        <v>157.65335371679726</v>
      </c>
      <c r="H112" s="214" t="s">
        <v>281</v>
      </c>
    </row>
    <row r="113" spans="1:8" ht="40.1" customHeight="1" x14ac:dyDescent="0.25">
      <c r="A113" s="210"/>
      <c r="B113" s="235"/>
      <c r="C113" s="17">
        <v>18750</v>
      </c>
      <c r="D113" s="183" t="s">
        <v>283</v>
      </c>
      <c r="E113" s="239"/>
      <c r="F113" s="172">
        <f>C113/$E$112*100</f>
        <v>123.55848434925865</v>
      </c>
      <c r="G113" s="172">
        <f>C113/$G$5*100</f>
        <v>179.15153831454234</v>
      </c>
      <c r="H113" s="234"/>
    </row>
    <row r="114" spans="1:8" ht="14.95" customHeight="1" x14ac:dyDescent="0.25">
      <c r="A114" s="249" t="s">
        <v>147</v>
      </c>
      <c r="B114" s="249"/>
      <c r="C114" s="250"/>
      <c r="D114" s="250"/>
      <c r="E114" s="249"/>
      <c r="F114" s="249"/>
      <c r="G114" s="249"/>
      <c r="H114" s="249"/>
    </row>
    <row r="115" spans="1:8" ht="66.099999999999994" customHeight="1" x14ac:dyDescent="0.25">
      <c r="A115" s="233" t="s">
        <v>153</v>
      </c>
      <c r="B115" s="206" t="s">
        <v>148</v>
      </c>
      <c r="C115" s="153">
        <v>8751</v>
      </c>
      <c r="D115" s="154" t="s">
        <v>284</v>
      </c>
      <c r="E115" s="247">
        <v>9729</v>
      </c>
      <c r="F115" s="147">
        <f>C115/$E$115*100</f>
        <v>89.947579401788474</v>
      </c>
      <c r="G115" s="147">
        <f>C115/$G$5*100</f>
        <v>83.613605962163192</v>
      </c>
      <c r="H115" s="200" t="s">
        <v>318</v>
      </c>
    </row>
    <row r="116" spans="1:8" ht="27" customHeight="1" x14ac:dyDescent="0.25">
      <c r="A116" s="199"/>
      <c r="B116" s="246"/>
      <c r="C116" s="220" t="s">
        <v>317</v>
      </c>
      <c r="D116" s="221"/>
      <c r="E116" s="248"/>
      <c r="F116" s="8" t="s">
        <v>12</v>
      </c>
      <c r="G116" s="8" t="s">
        <v>12</v>
      </c>
      <c r="H116" s="216"/>
    </row>
    <row r="117" spans="1:8" ht="14.95" customHeight="1" x14ac:dyDescent="0.25">
      <c r="A117" s="98" t="s">
        <v>155</v>
      </c>
      <c r="B117" s="40" t="s">
        <v>150</v>
      </c>
      <c r="C117" s="208" t="s">
        <v>60</v>
      </c>
      <c r="D117" s="209"/>
      <c r="E117" s="37">
        <v>9627</v>
      </c>
      <c r="F117" s="8" t="s">
        <v>12</v>
      </c>
      <c r="G117" s="8" t="s">
        <v>12</v>
      </c>
      <c r="H117" s="8" t="s">
        <v>251</v>
      </c>
    </row>
    <row r="118" spans="1:8" ht="35" customHeight="1" x14ac:dyDescent="0.25">
      <c r="A118" s="198" t="s">
        <v>156</v>
      </c>
      <c r="B118" s="200" t="s">
        <v>152</v>
      </c>
      <c r="C118" s="149">
        <v>7750</v>
      </c>
      <c r="D118" s="150" t="s">
        <v>32</v>
      </c>
      <c r="E118" s="204">
        <v>10100</v>
      </c>
      <c r="F118" s="3">
        <f>C118/$E$118*100</f>
        <v>76.732673267326732</v>
      </c>
      <c r="G118" s="147">
        <f>C118/$G$5*100</f>
        <v>74.049302503344165</v>
      </c>
      <c r="H118" s="200" t="s">
        <v>285</v>
      </c>
    </row>
    <row r="119" spans="1:8" ht="20.399999999999999" customHeight="1" x14ac:dyDescent="0.25">
      <c r="A119" s="199"/>
      <c r="B119" s="201"/>
      <c r="C119" s="222" t="s">
        <v>11</v>
      </c>
      <c r="D119" s="223"/>
      <c r="E119" s="205"/>
      <c r="F119" s="8" t="s">
        <v>12</v>
      </c>
      <c r="G119" s="8" t="s">
        <v>12</v>
      </c>
      <c r="H119" s="216"/>
    </row>
    <row r="120" spans="1:8" ht="14.95" customHeight="1" x14ac:dyDescent="0.25">
      <c r="A120" s="98" t="s">
        <v>160</v>
      </c>
      <c r="B120" s="40" t="s">
        <v>154</v>
      </c>
      <c r="C120" s="208" t="s">
        <v>60</v>
      </c>
      <c r="D120" s="209"/>
      <c r="E120" s="162">
        <v>9442</v>
      </c>
      <c r="F120" s="8" t="s">
        <v>12</v>
      </c>
      <c r="G120" s="8" t="s">
        <v>12</v>
      </c>
      <c r="H120" s="8" t="s">
        <v>251</v>
      </c>
    </row>
    <row r="121" spans="1:8" ht="19.899999999999999" customHeight="1" x14ac:dyDescent="0.25">
      <c r="A121" s="195" t="s">
        <v>162</v>
      </c>
      <c r="B121" s="200" t="s">
        <v>157</v>
      </c>
      <c r="C121" s="79">
        <v>9400</v>
      </c>
      <c r="D121" s="30" t="s">
        <v>142</v>
      </c>
      <c r="E121" s="305">
        <v>9269</v>
      </c>
      <c r="F121" s="3">
        <f>C121/$E$121*100</f>
        <v>101.41331319451936</v>
      </c>
      <c r="G121" s="3">
        <f>C121/$G$5*100</f>
        <v>89.814637875023891</v>
      </c>
      <c r="H121" s="251" t="s">
        <v>158</v>
      </c>
    </row>
    <row r="122" spans="1:8" ht="19.899999999999999" customHeight="1" x14ac:dyDescent="0.25">
      <c r="A122" s="210"/>
      <c r="B122" s="201"/>
      <c r="C122" s="222" t="s">
        <v>11</v>
      </c>
      <c r="D122" s="223"/>
      <c r="E122" s="322"/>
      <c r="F122" s="8" t="s">
        <v>12</v>
      </c>
      <c r="G122" s="8" t="s">
        <v>12</v>
      </c>
      <c r="H122" s="210"/>
    </row>
    <row r="123" spans="1:8" ht="69.650000000000006" customHeight="1" x14ac:dyDescent="0.25">
      <c r="A123" s="195" t="s">
        <v>165</v>
      </c>
      <c r="B123" s="200" t="s">
        <v>159</v>
      </c>
      <c r="C123" s="129">
        <v>8647</v>
      </c>
      <c r="D123" s="130" t="s">
        <v>286</v>
      </c>
      <c r="E123" s="238">
        <v>10668</v>
      </c>
      <c r="F123" s="148">
        <f>C123/$E123*100</f>
        <v>81.055493063367081</v>
      </c>
      <c r="G123" s="148">
        <f>C123/$G$5*100</f>
        <v>82.619912096311865</v>
      </c>
      <c r="H123" s="200" t="s">
        <v>288</v>
      </c>
    </row>
    <row r="124" spans="1:8" ht="27" customHeight="1" x14ac:dyDescent="0.25">
      <c r="A124" s="217"/>
      <c r="B124" s="323"/>
      <c r="C124" s="43">
        <v>10172</v>
      </c>
      <c r="D124" s="240" t="s">
        <v>287</v>
      </c>
      <c r="E124" s="213"/>
      <c r="F124" s="59">
        <f>C124/$E$123*100</f>
        <v>95.350581177352836</v>
      </c>
      <c r="G124" s="59">
        <f>C124/$G$5*100</f>
        <v>97.190903879227974</v>
      </c>
      <c r="H124" s="319"/>
    </row>
    <row r="125" spans="1:8" ht="27" customHeight="1" x14ac:dyDescent="0.25">
      <c r="A125" s="217"/>
      <c r="B125" s="323"/>
      <c r="C125" s="1">
        <v>11190</v>
      </c>
      <c r="D125" s="241"/>
      <c r="E125" s="213"/>
      <c r="F125" s="25">
        <f>C125/$E$123*100</f>
        <v>104.89313835770528</v>
      </c>
      <c r="G125" s="25">
        <f>C125/$G$5*100</f>
        <v>106.91763806611887</v>
      </c>
      <c r="H125" s="319"/>
    </row>
    <row r="126" spans="1:8" ht="54" customHeight="1" x14ac:dyDescent="0.25">
      <c r="A126" s="193"/>
      <c r="B126" s="193"/>
      <c r="C126" s="224" t="s">
        <v>319</v>
      </c>
      <c r="D126" s="225"/>
      <c r="E126" s="330"/>
      <c r="F126" s="8" t="s">
        <v>12</v>
      </c>
      <c r="G126" s="8" t="s">
        <v>12</v>
      </c>
      <c r="H126" s="243"/>
    </row>
    <row r="127" spans="1:8" ht="16.149999999999999" customHeight="1" x14ac:dyDescent="0.25">
      <c r="A127" s="193"/>
      <c r="B127" s="193"/>
      <c r="C127" s="42">
        <v>9499</v>
      </c>
      <c r="D127" s="240" t="s">
        <v>289</v>
      </c>
      <c r="E127" s="330"/>
      <c r="F127" s="87">
        <f>C127/$E$123*100</f>
        <v>89.041994750656173</v>
      </c>
      <c r="G127" s="60">
        <f>C127/$G$5*100</f>
        <v>90.760557997324682</v>
      </c>
      <c r="H127" s="243"/>
    </row>
    <row r="128" spans="1:8" ht="54" customHeight="1" x14ac:dyDescent="0.25">
      <c r="A128" s="193"/>
      <c r="B128" s="194"/>
      <c r="C128" s="1">
        <v>10960</v>
      </c>
      <c r="D128" s="241"/>
      <c r="E128" s="330"/>
      <c r="F128" s="88">
        <f>C128/$E$123*100</f>
        <v>102.73715785526809</v>
      </c>
      <c r="G128" s="89">
        <f>C128/$G$5*100</f>
        <v>104.7200458627938</v>
      </c>
      <c r="H128" s="243"/>
    </row>
    <row r="129" spans="1:8" ht="21.6" customHeight="1" x14ac:dyDescent="0.25">
      <c r="A129" s="195" t="s">
        <v>166</v>
      </c>
      <c r="B129" s="310" t="s">
        <v>161</v>
      </c>
      <c r="C129" s="43">
        <v>10592</v>
      </c>
      <c r="D129" s="299" t="s">
        <v>163</v>
      </c>
      <c r="E129" s="195">
        <v>11463</v>
      </c>
      <c r="F129" s="60">
        <f>C129/$E$129*100</f>
        <v>92.401640059321295</v>
      </c>
      <c r="G129" s="60">
        <f t="shared" ref="G129:G130" si="5">C129/$G$5*100</f>
        <v>101.20389833747372</v>
      </c>
      <c r="H129" s="251" t="s">
        <v>290</v>
      </c>
    </row>
    <row r="130" spans="1:8" ht="19.2" customHeight="1" x14ac:dyDescent="0.25">
      <c r="A130" s="210"/>
      <c r="B130" s="201"/>
      <c r="C130" s="17">
        <v>26376</v>
      </c>
      <c r="D130" s="257"/>
      <c r="E130" s="198"/>
      <c r="F130" s="25">
        <f>C130/$E$129*100</f>
        <v>230.09683328971474</v>
      </c>
      <c r="G130" s="25">
        <f t="shared" si="5"/>
        <v>252.016051977833</v>
      </c>
      <c r="H130" s="210"/>
    </row>
    <row r="131" spans="1:8" ht="16.149999999999999" customHeight="1" x14ac:dyDescent="0.25">
      <c r="A131" s="195" t="s">
        <v>169</v>
      </c>
      <c r="B131" s="211" t="s">
        <v>164</v>
      </c>
      <c r="C131" s="100">
        <v>9717</v>
      </c>
      <c r="D131" s="244" t="s">
        <v>292</v>
      </c>
      <c r="E131" s="254">
        <v>10450</v>
      </c>
      <c r="F131" s="60">
        <f>C131/$E$131*100</f>
        <v>92.985645933014354</v>
      </c>
      <c r="G131" s="60">
        <f t="shared" ref="G131:G136" si="6">C131/$G$5*100</f>
        <v>92.843493216128408</v>
      </c>
      <c r="H131" s="251" t="s">
        <v>291</v>
      </c>
    </row>
    <row r="132" spans="1:8" ht="24.65" customHeight="1" x14ac:dyDescent="0.25">
      <c r="A132" s="204"/>
      <c r="B132" s="212"/>
      <c r="C132" s="17">
        <v>12652</v>
      </c>
      <c r="D132" s="257"/>
      <c r="E132" s="255"/>
      <c r="F132" s="187">
        <f>C132/$E$131*100</f>
        <v>121.07177033492822</v>
      </c>
      <c r="G132" s="187">
        <f t="shared" si="6"/>
        <v>120.88668068029811</v>
      </c>
      <c r="H132" s="252"/>
    </row>
    <row r="133" spans="1:8" ht="16.149999999999999" customHeight="1" x14ac:dyDescent="0.25">
      <c r="A133" s="204"/>
      <c r="B133" s="212"/>
      <c r="C133" s="43">
        <v>8259</v>
      </c>
      <c r="D133" s="244" t="s">
        <v>293</v>
      </c>
      <c r="E133" s="255"/>
      <c r="F133" s="60">
        <f>C133/$E$131*100</f>
        <v>79.033492822966508</v>
      </c>
      <c r="G133" s="60">
        <f t="shared" si="6"/>
        <v>78.912669596789613</v>
      </c>
      <c r="H133" s="252"/>
    </row>
    <row r="134" spans="1:8" ht="25.85" customHeight="1" x14ac:dyDescent="0.25">
      <c r="A134" s="204"/>
      <c r="B134" s="212"/>
      <c r="C134" s="99">
        <v>10754</v>
      </c>
      <c r="D134" s="257"/>
      <c r="E134" s="255"/>
      <c r="F134" s="187">
        <f>C134/$E$131*100</f>
        <v>102.90909090909091</v>
      </c>
      <c r="G134" s="187">
        <f t="shared" si="6"/>
        <v>102.75176762851137</v>
      </c>
      <c r="H134" s="252"/>
    </row>
    <row r="135" spans="1:8" ht="16.149999999999999" customHeight="1" x14ac:dyDescent="0.25">
      <c r="A135" s="198"/>
      <c r="B135" s="216"/>
      <c r="C135" s="101">
        <v>7500</v>
      </c>
      <c r="D135" s="102" t="s">
        <v>320</v>
      </c>
      <c r="E135" s="256"/>
      <c r="F135" s="188">
        <f>C135/$E$131*100</f>
        <v>71.770334928229659</v>
      </c>
      <c r="G135" s="188">
        <f t="shared" si="6"/>
        <v>71.660615325816934</v>
      </c>
      <c r="H135" s="253"/>
    </row>
    <row r="136" spans="1:8" ht="118.05" customHeight="1" x14ac:dyDescent="0.25">
      <c r="A136" s="233" t="s">
        <v>170</v>
      </c>
      <c r="B136" s="200" t="s">
        <v>167</v>
      </c>
      <c r="C136" s="38">
        <v>13890</v>
      </c>
      <c r="D136" s="39" t="s">
        <v>225</v>
      </c>
      <c r="E136" s="195">
        <v>9260</v>
      </c>
      <c r="F136" s="3">
        <f>C136/$E$136*100</f>
        <v>150</v>
      </c>
      <c r="G136" s="3">
        <f t="shared" si="6"/>
        <v>132.71545958341295</v>
      </c>
      <c r="H136" s="200" t="s">
        <v>295</v>
      </c>
    </row>
    <row r="137" spans="1:8" ht="13.1" customHeight="1" x14ac:dyDescent="0.25">
      <c r="A137" s="199"/>
      <c r="B137" s="201"/>
      <c r="C137" s="222" t="s">
        <v>11</v>
      </c>
      <c r="D137" s="223"/>
      <c r="E137" s="205"/>
      <c r="F137" s="8" t="s">
        <v>12</v>
      </c>
      <c r="G137" s="8" t="s">
        <v>12</v>
      </c>
      <c r="H137" s="237"/>
    </row>
    <row r="138" spans="1:8" ht="53" customHeight="1" x14ac:dyDescent="0.25">
      <c r="A138" s="233" t="s">
        <v>172</v>
      </c>
      <c r="B138" s="300" t="s">
        <v>168</v>
      </c>
      <c r="C138" s="38">
        <v>10000</v>
      </c>
      <c r="D138" s="39" t="s">
        <v>296</v>
      </c>
      <c r="E138" s="195">
        <v>10869</v>
      </c>
      <c r="F138" s="131">
        <f>C138/$E$138*100</f>
        <v>92.004784248780936</v>
      </c>
      <c r="G138" s="131">
        <f>C138/$G$5*100</f>
        <v>95.547487101089246</v>
      </c>
      <c r="H138" s="200" t="s">
        <v>294</v>
      </c>
    </row>
    <row r="139" spans="1:8" ht="13.1" customHeight="1" x14ac:dyDescent="0.25">
      <c r="A139" s="199"/>
      <c r="B139" s="301"/>
      <c r="C139" s="186">
        <v>9030</v>
      </c>
      <c r="D139" s="183" t="s">
        <v>6</v>
      </c>
      <c r="E139" s="217"/>
      <c r="F139" s="90">
        <f>C139/$E$138*100</f>
        <v>83.080320176649181</v>
      </c>
      <c r="G139" s="25">
        <f>C139/$G$5*100</f>
        <v>86.27938085228358</v>
      </c>
      <c r="H139" s="243"/>
    </row>
    <row r="140" spans="1:8" ht="13.1" customHeight="1" x14ac:dyDescent="0.25">
      <c r="A140" s="242"/>
      <c r="B140" s="242"/>
      <c r="C140" s="186">
        <v>7500</v>
      </c>
      <c r="D140" s="102" t="s">
        <v>320</v>
      </c>
      <c r="E140" s="194"/>
      <c r="F140" s="46">
        <f>C140/$E$138*100</f>
        <v>69.003588186585702</v>
      </c>
      <c r="G140" s="3">
        <f>C140/$G$5*100</f>
        <v>71.660615325816934</v>
      </c>
      <c r="H140" s="210"/>
    </row>
    <row r="141" spans="1:8" ht="53" customHeight="1" x14ac:dyDescent="0.25">
      <c r="A141" s="233" t="s">
        <v>176</v>
      </c>
      <c r="B141" s="206" t="s">
        <v>171</v>
      </c>
      <c r="C141" s="44">
        <v>8625</v>
      </c>
      <c r="D141" s="45" t="s">
        <v>297</v>
      </c>
      <c r="E141" s="195">
        <v>8955</v>
      </c>
      <c r="F141" s="151">
        <f>C141/$E$141*100</f>
        <v>96.314907872696821</v>
      </c>
      <c r="G141" s="151">
        <f t="shared" ref="G141:G142" si="7">C141/$G$5*100</f>
        <v>82.40970762468946</v>
      </c>
      <c r="H141" s="200" t="s">
        <v>298</v>
      </c>
    </row>
    <row r="142" spans="1:8" ht="53" customHeight="1" x14ac:dyDescent="0.25">
      <c r="A142" s="242"/>
      <c r="B142" s="242"/>
      <c r="C142" s="155">
        <v>7500</v>
      </c>
      <c r="D142" s="156" t="s">
        <v>321</v>
      </c>
      <c r="E142" s="194"/>
      <c r="F142" s="157">
        <f>C142/$E$141*100</f>
        <v>83.752093802345058</v>
      </c>
      <c r="G142" s="158">
        <f t="shared" si="7"/>
        <v>71.660615325816934</v>
      </c>
      <c r="H142" s="194"/>
    </row>
    <row r="143" spans="1:8" ht="37.9" customHeight="1" x14ac:dyDescent="0.25">
      <c r="A143" s="233" t="s">
        <v>178</v>
      </c>
      <c r="B143" s="206" t="s">
        <v>173</v>
      </c>
      <c r="C143" s="38">
        <v>9750</v>
      </c>
      <c r="D143" s="132" t="s">
        <v>282</v>
      </c>
      <c r="E143" s="195">
        <v>10819</v>
      </c>
      <c r="F143" s="151">
        <f>C143/$E$143*100</f>
        <v>90.119234679730113</v>
      </c>
      <c r="G143" s="151">
        <f>C143/$G$5*100</f>
        <v>93.158799923562015</v>
      </c>
      <c r="H143" s="196" t="s">
        <v>299</v>
      </c>
    </row>
    <row r="144" spans="1:8" ht="19.899999999999999" customHeight="1" x14ac:dyDescent="0.25">
      <c r="A144" s="233"/>
      <c r="B144" s="206"/>
      <c r="C144" s="52">
        <v>11250</v>
      </c>
      <c r="D144" s="226" t="s">
        <v>283</v>
      </c>
      <c r="E144" s="259"/>
      <c r="F144" s="60">
        <f>C144/$E$143*100</f>
        <v>103.9837323227655</v>
      </c>
      <c r="G144" s="159">
        <f>C144/$G$5*100</f>
        <v>107.4909229887254</v>
      </c>
      <c r="H144" s="260"/>
    </row>
    <row r="145" spans="1:8" ht="19.899999999999999" customHeight="1" x14ac:dyDescent="0.25">
      <c r="A145" s="242"/>
      <c r="B145" s="258"/>
      <c r="C145" s="133">
        <v>16500</v>
      </c>
      <c r="D145" s="227"/>
      <c r="E145" s="229"/>
      <c r="F145" s="152">
        <f>C145/$E$143*100</f>
        <v>152.50947407338941</v>
      </c>
      <c r="G145" s="90">
        <f>C145/$G$5*100</f>
        <v>157.65335371679726</v>
      </c>
      <c r="H145" s="261"/>
    </row>
    <row r="146" spans="1:8" ht="14.95" customHeight="1" x14ac:dyDescent="0.25">
      <c r="A146" s="249" t="s">
        <v>174</v>
      </c>
      <c r="B146" s="249"/>
      <c r="C146" s="318"/>
      <c r="D146" s="318"/>
      <c r="E146" s="249"/>
      <c r="F146" s="318"/>
      <c r="G146" s="318"/>
      <c r="H146" s="249"/>
    </row>
    <row r="147" spans="1:8" ht="40.75" customHeight="1" x14ac:dyDescent="0.25">
      <c r="A147" s="97" t="s">
        <v>179</v>
      </c>
      <c r="B147" s="54" t="s">
        <v>175</v>
      </c>
      <c r="C147" s="218">
        <v>16824</v>
      </c>
      <c r="D147" s="219"/>
      <c r="E147" s="47">
        <v>16968</v>
      </c>
      <c r="F147" s="23">
        <f>C147/$E$147*100</f>
        <v>99.15134370579915</v>
      </c>
      <c r="G147" s="23">
        <f>C147/$G$5*100</f>
        <v>160.74909229887254</v>
      </c>
      <c r="H147" s="103" t="s">
        <v>231</v>
      </c>
    </row>
    <row r="148" spans="1:8" ht="40.75" customHeight="1" x14ac:dyDescent="0.25">
      <c r="A148" s="195" t="s">
        <v>182</v>
      </c>
      <c r="B148" s="211" t="s">
        <v>177</v>
      </c>
      <c r="C148" s="161">
        <v>16910</v>
      </c>
      <c r="D148" s="160" t="s">
        <v>282</v>
      </c>
      <c r="E148" s="195">
        <v>20292</v>
      </c>
      <c r="F148" s="147">
        <f>C148/$E$148*100</f>
        <v>83.333333333333343</v>
      </c>
      <c r="G148" s="147">
        <f>C148/$G$5*100</f>
        <v>161.57080068794193</v>
      </c>
      <c r="H148" s="192" t="s">
        <v>300</v>
      </c>
    </row>
    <row r="149" spans="1:8" ht="21.1" customHeight="1" x14ac:dyDescent="0.25">
      <c r="A149" s="193"/>
      <c r="B149" s="228"/>
      <c r="C149" s="140">
        <v>18210</v>
      </c>
      <c r="D149" s="244" t="s">
        <v>322</v>
      </c>
      <c r="E149" s="193"/>
      <c r="F149" s="60">
        <f>C149/$E$148*100</f>
        <v>89.739798935541103</v>
      </c>
      <c r="G149" s="60">
        <f>C149/$G$5*100</f>
        <v>173.9919740110835</v>
      </c>
      <c r="H149" s="193"/>
    </row>
    <row r="150" spans="1:8" ht="18.7" customHeight="1" x14ac:dyDescent="0.25">
      <c r="A150" s="194"/>
      <c r="B150" s="229"/>
      <c r="C150" s="133">
        <v>19510</v>
      </c>
      <c r="D150" s="245"/>
      <c r="E150" s="194"/>
      <c r="F150" s="90">
        <f>C150/$E$148*100</f>
        <v>96.146264537748877</v>
      </c>
      <c r="G150" s="25">
        <f>C150/$G$5*100</f>
        <v>186.41314733422513</v>
      </c>
      <c r="H150" s="194"/>
    </row>
    <row r="151" spans="1:8" ht="14.95" customHeight="1" x14ac:dyDescent="0.25">
      <c r="A151" s="98" t="s">
        <v>184</v>
      </c>
      <c r="B151" s="48" t="s">
        <v>180</v>
      </c>
      <c r="C151" s="208" t="s">
        <v>60</v>
      </c>
      <c r="D151" s="209"/>
      <c r="E151" s="49">
        <v>13134</v>
      </c>
      <c r="F151" s="8" t="s">
        <v>12</v>
      </c>
      <c r="G151" s="8" t="s">
        <v>12</v>
      </c>
      <c r="H151" s="8" t="s">
        <v>251</v>
      </c>
    </row>
    <row r="152" spans="1:8" ht="27" customHeight="1" x14ac:dyDescent="0.25">
      <c r="A152" s="262" t="s">
        <v>185</v>
      </c>
      <c r="B152" s="200" t="s">
        <v>181</v>
      </c>
      <c r="C152" s="53">
        <v>11414</v>
      </c>
      <c r="D152" s="27" t="s">
        <v>323</v>
      </c>
      <c r="E152" s="195">
        <v>13755</v>
      </c>
      <c r="F152" s="134">
        <f>C152/$E$152*100</f>
        <v>82.980734278444203</v>
      </c>
      <c r="G152" s="134">
        <f>C152/$G$5*100</f>
        <v>109.05790177718326</v>
      </c>
      <c r="H152" s="311" t="s">
        <v>301</v>
      </c>
    </row>
    <row r="153" spans="1:8" ht="18" customHeight="1" x14ac:dyDescent="0.25">
      <c r="A153" s="259"/>
      <c r="B153" s="310"/>
      <c r="C153" s="107">
        <v>12408</v>
      </c>
      <c r="D153" s="316" t="s">
        <v>283</v>
      </c>
      <c r="E153" s="204"/>
      <c r="F153" s="60">
        <f>C153/$E$152*100</f>
        <v>90.207197382769905</v>
      </c>
      <c r="G153" s="60">
        <f>C153/$G$5*100</f>
        <v>118.55532199503153</v>
      </c>
      <c r="H153" s="312"/>
    </row>
    <row r="154" spans="1:8" ht="21.1" customHeight="1" x14ac:dyDescent="0.25">
      <c r="A154" s="229"/>
      <c r="B154" s="194"/>
      <c r="C154" s="91">
        <v>15510</v>
      </c>
      <c r="D154" s="317"/>
      <c r="E154" s="194"/>
      <c r="F154" s="90">
        <f>C154/$E$152*100</f>
        <v>112.75899672846236</v>
      </c>
      <c r="G154" s="25">
        <f>C154/$G$5*100</f>
        <v>148.19415249378943</v>
      </c>
      <c r="H154" s="256"/>
    </row>
    <row r="155" spans="1:8" ht="14.95" customHeight="1" x14ac:dyDescent="0.25">
      <c r="A155" s="98" t="s">
        <v>188</v>
      </c>
      <c r="B155" s="48" t="s">
        <v>183</v>
      </c>
      <c r="C155" s="262" t="s">
        <v>60</v>
      </c>
      <c r="D155" s="285"/>
      <c r="E155" s="162">
        <v>12028</v>
      </c>
      <c r="F155" s="8" t="s">
        <v>12</v>
      </c>
      <c r="G155" s="8" t="s">
        <v>12</v>
      </c>
      <c r="H155" s="8" t="s">
        <v>251</v>
      </c>
    </row>
    <row r="156" spans="1:8" ht="20.399999999999999" customHeight="1" x14ac:dyDescent="0.25">
      <c r="A156" s="262" t="s">
        <v>190</v>
      </c>
      <c r="B156" s="211" t="s">
        <v>186</v>
      </c>
      <c r="C156" s="140">
        <v>18750</v>
      </c>
      <c r="D156" s="244" t="s">
        <v>226</v>
      </c>
      <c r="E156" s="195">
        <v>18612</v>
      </c>
      <c r="F156" s="60">
        <f>C156/$E$156*100</f>
        <v>100.74145712443585</v>
      </c>
      <c r="G156" s="60">
        <f t="shared" ref="G156:G161" si="8">C156/$G$5*100</f>
        <v>179.15153831454234</v>
      </c>
      <c r="H156" s="314" t="s">
        <v>302</v>
      </c>
    </row>
    <row r="157" spans="1:8" ht="35.35" customHeight="1" x14ac:dyDescent="0.25">
      <c r="A157" s="229"/>
      <c r="B157" s="229"/>
      <c r="C157" s="142">
        <v>20250</v>
      </c>
      <c r="D157" s="313"/>
      <c r="E157" s="194"/>
      <c r="F157" s="90">
        <f>C157/$E$156*100</f>
        <v>108.80077369439071</v>
      </c>
      <c r="G157" s="25">
        <f t="shared" si="8"/>
        <v>193.48366137970572</v>
      </c>
      <c r="H157" s="315"/>
    </row>
    <row r="158" spans="1:8" ht="40.75" customHeight="1" x14ac:dyDescent="0.25">
      <c r="A158" s="262" t="s">
        <v>192</v>
      </c>
      <c r="B158" s="211" t="s">
        <v>187</v>
      </c>
      <c r="C158" s="139">
        <v>15150</v>
      </c>
      <c r="D158" s="141" t="s">
        <v>282</v>
      </c>
      <c r="E158" s="305">
        <v>14432</v>
      </c>
      <c r="F158" s="147">
        <f>C158/$E$158*100</f>
        <v>104.97505543237251</v>
      </c>
      <c r="G158" s="147">
        <f t="shared" si="8"/>
        <v>144.75444295815021</v>
      </c>
      <c r="H158" s="307" t="s">
        <v>303</v>
      </c>
    </row>
    <row r="159" spans="1:8" ht="19.899999999999999" customHeight="1" x14ac:dyDescent="0.25">
      <c r="A159" s="259"/>
      <c r="B159" s="212"/>
      <c r="C159" s="143">
        <v>18757</v>
      </c>
      <c r="D159" s="316" t="s">
        <v>283</v>
      </c>
      <c r="E159" s="286"/>
      <c r="F159" s="60">
        <f>C159/$E$158*100</f>
        <v>129.96812638580931</v>
      </c>
      <c r="G159" s="60">
        <f t="shared" si="8"/>
        <v>179.21842155551309</v>
      </c>
      <c r="H159" s="308"/>
    </row>
    <row r="160" spans="1:8" ht="19.899999999999999" customHeight="1" x14ac:dyDescent="0.25">
      <c r="A160" s="229"/>
      <c r="B160" s="229"/>
      <c r="C160" s="133">
        <v>20200</v>
      </c>
      <c r="D160" s="317"/>
      <c r="E160" s="306"/>
      <c r="F160" s="90">
        <f>C160/$E$158*100</f>
        <v>139.96674057649668</v>
      </c>
      <c r="G160" s="25">
        <f t="shared" si="8"/>
        <v>193.00592394420028</v>
      </c>
      <c r="H160" s="309"/>
    </row>
    <row r="161" spans="1:8" ht="80.349999999999994" customHeight="1" x14ac:dyDescent="0.25">
      <c r="A161" s="98" t="s">
        <v>229</v>
      </c>
      <c r="B161" s="55" t="s">
        <v>189</v>
      </c>
      <c r="C161" s="53">
        <v>12000</v>
      </c>
      <c r="D161" s="30" t="s">
        <v>224</v>
      </c>
      <c r="E161" s="98">
        <v>13277</v>
      </c>
      <c r="F161" s="46">
        <f>C161/$E$161*100</f>
        <v>90.381863372749876</v>
      </c>
      <c r="G161" s="3">
        <f t="shared" si="8"/>
        <v>114.65698452130708</v>
      </c>
      <c r="H161" s="135" t="s">
        <v>232</v>
      </c>
    </row>
    <row r="162" spans="1:8" ht="28.2" customHeight="1" x14ac:dyDescent="0.25">
      <c r="A162" s="98" t="s">
        <v>230</v>
      </c>
      <c r="B162" s="51" t="s">
        <v>191</v>
      </c>
      <c r="C162" s="208" t="s">
        <v>60</v>
      </c>
      <c r="D162" s="209"/>
      <c r="E162" s="50">
        <v>18266</v>
      </c>
      <c r="F162" s="8" t="s">
        <v>12</v>
      </c>
      <c r="G162" s="8" t="s">
        <v>12</v>
      </c>
      <c r="H162" s="8" t="s">
        <v>251</v>
      </c>
    </row>
    <row r="163" spans="1:8" ht="19.899999999999999" customHeight="1" x14ac:dyDescent="0.25">
      <c r="A163" s="62"/>
      <c r="B163" s="62"/>
      <c r="C163" s="61"/>
      <c r="D163" s="68"/>
      <c r="E163" s="61"/>
      <c r="F163" s="69"/>
      <c r="G163" s="69"/>
      <c r="H163" s="62"/>
    </row>
    <row r="164" spans="1:8" ht="19.899999999999999" customHeight="1" x14ac:dyDescent="0.25">
      <c r="A164" s="62"/>
      <c r="B164" s="62"/>
      <c r="C164" s="61"/>
      <c r="D164" s="68"/>
      <c r="E164" s="61"/>
      <c r="F164" s="69"/>
      <c r="G164" s="69"/>
      <c r="H164" s="62"/>
    </row>
    <row r="165" spans="1:8" ht="19.899999999999999" customHeight="1" x14ac:dyDescent="0.25">
      <c r="A165" s="62"/>
      <c r="B165" s="62"/>
      <c r="C165" s="61"/>
      <c r="D165" s="68"/>
      <c r="E165" s="61"/>
      <c r="F165" s="69"/>
      <c r="G165" s="69"/>
      <c r="H165" s="62"/>
    </row>
    <row r="166" spans="1:8" ht="19.899999999999999" customHeight="1" x14ac:dyDescent="0.25">
      <c r="A166" s="62"/>
      <c r="B166" s="62"/>
      <c r="C166" s="61"/>
      <c r="D166" s="68"/>
      <c r="E166" s="61"/>
      <c r="F166" s="69"/>
      <c r="G166" s="69"/>
      <c r="H166" s="62"/>
    </row>
    <row r="170" spans="1:8" ht="14.45" customHeight="1" x14ac:dyDescent="0.25"/>
    <row r="171" spans="1:8" ht="14.45" customHeight="1" x14ac:dyDescent="0.25"/>
    <row r="172" spans="1:8" ht="14.45" customHeight="1" x14ac:dyDescent="0.25"/>
    <row r="173" spans="1:8" ht="14.45" customHeight="1" x14ac:dyDescent="0.25"/>
    <row r="174" spans="1:8" ht="14.45" customHeight="1" x14ac:dyDescent="0.25"/>
    <row r="175" spans="1:8" ht="14.45" customHeight="1" x14ac:dyDescent="0.25"/>
    <row r="176" spans="1:8" ht="14.45" customHeight="1" x14ac:dyDescent="0.25"/>
    <row r="177" ht="14.45" customHeight="1" x14ac:dyDescent="0.25"/>
    <row r="178" ht="14.45" customHeight="1" x14ac:dyDescent="0.25"/>
    <row r="179" ht="14.45" customHeight="1" x14ac:dyDescent="0.25"/>
    <row r="180" ht="14.45" customHeight="1" x14ac:dyDescent="0.25"/>
    <row r="184" ht="161.35" customHeight="1" x14ac:dyDescent="0.25"/>
  </sheetData>
  <mergeCells count="278">
    <mergeCell ref="H34:H36"/>
    <mergeCell ref="B123:B128"/>
    <mergeCell ref="A123:A128"/>
    <mergeCell ref="B29:B30"/>
    <mergeCell ref="B39:B42"/>
    <mergeCell ref="A39:A42"/>
    <mergeCell ref="A51:A52"/>
    <mergeCell ref="B51:B52"/>
    <mergeCell ref="C65:D65"/>
    <mergeCell ref="C76:D76"/>
    <mergeCell ref="A72:H72"/>
    <mergeCell ref="C73:D73"/>
    <mergeCell ref="C74:D74"/>
    <mergeCell ref="E56:E57"/>
    <mergeCell ref="F56:F57"/>
    <mergeCell ref="G56:G57"/>
    <mergeCell ref="B53:B54"/>
    <mergeCell ref="A53:A54"/>
    <mergeCell ref="E53:E54"/>
    <mergeCell ref="H53:H54"/>
    <mergeCell ref="H66:H67"/>
    <mergeCell ref="E123:E128"/>
    <mergeCell ref="C62:D62"/>
    <mergeCell ref="C67:D67"/>
    <mergeCell ref="A66:A67"/>
    <mergeCell ref="A146:H146"/>
    <mergeCell ref="D127:D128"/>
    <mergeCell ref="H123:H128"/>
    <mergeCell ref="B129:B130"/>
    <mergeCell ref="A129:A130"/>
    <mergeCell ref="H129:H130"/>
    <mergeCell ref="E129:E130"/>
    <mergeCell ref="A136:A137"/>
    <mergeCell ref="E78:E79"/>
    <mergeCell ref="A81:H81"/>
    <mergeCell ref="C86:D86"/>
    <mergeCell ref="A87:A88"/>
    <mergeCell ref="B87:B88"/>
    <mergeCell ref="E87:E88"/>
    <mergeCell ref="H87:H88"/>
    <mergeCell ref="C100:D100"/>
    <mergeCell ref="A101:A102"/>
    <mergeCell ref="B101:B102"/>
    <mergeCell ref="E101:E102"/>
    <mergeCell ref="C83:D83"/>
    <mergeCell ref="C88:D88"/>
    <mergeCell ref="C95:D95"/>
    <mergeCell ref="C102:D102"/>
    <mergeCell ref="E121:E122"/>
    <mergeCell ref="A158:A160"/>
    <mergeCell ref="B158:B160"/>
    <mergeCell ref="E158:E160"/>
    <mergeCell ref="H158:H160"/>
    <mergeCell ref="C151:D151"/>
    <mergeCell ref="A152:A154"/>
    <mergeCell ref="B152:B154"/>
    <mergeCell ref="E152:E154"/>
    <mergeCell ref="H152:H154"/>
    <mergeCell ref="C155:D155"/>
    <mergeCell ref="A156:A157"/>
    <mergeCell ref="B156:B157"/>
    <mergeCell ref="D156:D157"/>
    <mergeCell ref="E156:E157"/>
    <mergeCell ref="H156:H157"/>
    <mergeCell ref="D153:D154"/>
    <mergeCell ref="D159:D160"/>
    <mergeCell ref="B141:B142"/>
    <mergeCell ref="A141:A142"/>
    <mergeCell ref="E141:E142"/>
    <mergeCell ref="A138:A140"/>
    <mergeCell ref="H141:H142"/>
    <mergeCell ref="D129:D130"/>
    <mergeCell ref="B68:B69"/>
    <mergeCell ref="B121:B122"/>
    <mergeCell ref="A121:A122"/>
    <mergeCell ref="C117:D117"/>
    <mergeCell ref="A118:A119"/>
    <mergeCell ref="B138:B140"/>
    <mergeCell ref="H82:H83"/>
    <mergeCell ref="A84:A85"/>
    <mergeCell ref="B84:B85"/>
    <mergeCell ref="E84:E85"/>
    <mergeCell ref="H84:H85"/>
    <mergeCell ref="C85:D85"/>
    <mergeCell ref="C79:D79"/>
    <mergeCell ref="C75:D75"/>
    <mergeCell ref="C105:D105"/>
    <mergeCell ref="C111:D111"/>
    <mergeCell ref="H78:H79"/>
    <mergeCell ref="E68:E69"/>
    <mergeCell ref="A1:H1"/>
    <mergeCell ref="A13:A14"/>
    <mergeCell ref="B13:B14"/>
    <mergeCell ref="E13:E14"/>
    <mergeCell ref="H13:H14"/>
    <mergeCell ref="A11:A12"/>
    <mergeCell ref="B11:B12"/>
    <mergeCell ref="E11:E12"/>
    <mergeCell ref="H11:H12"/>
    <mergeCell ref="H7:H8"/>
    <mergeCell ref="A6:H6"/>
    <mergeCell ref="A3:A5"/>
    <mergeCell ref="F4:F5"/>
    <mergeCell ref="H3:H5"/>
    <mergeCell ref="F3:G3"/>
    <mergeCell ref="E7:E8"/>
    <mergeCell ref="B7:B8"/>
    <mergeCell ref="B34:B36"/>
    <mergeCell ref="E34:E36"/>
    <mergeCell ref="C25:D25"/>
    <mergeCell ref="C31:D31"/>
    <mergeCell ref="A26:A27"/>
    <mergeCell ref="B26:B27"/>
    <mergeCell ref="B78:B79"/>
    <mergeCell ref="C92:D92"/>
    <mergeCell ref="A82:A83"/>
    <mergeCell ref="B82:B83"/>
    <mergeCell ref="E82:E83"/>
    <mergeCell ref="E26:E27"/>
    <mergeCell ref="A38:H38"/>
    <mergeCell ref="H26:H27"/>
    <mergeCell ref="A29:A30"/>
    <mergeCell ref="C27:D27"/>
    <mergeCell ref="C42:D42"/>
    <mergeCell ref="C52:D52"/>
    <mergeCell ref="E29:E30"/>
    <mergeCell ref="H29:H30"/>
    <mergeCell ref="A32:A33"/>
    <mergeCell ref="B32:B33"/>
    <mergeCell ref="H32:H33"/>
    <mergeCell ref="A34:A36"/>
    <mergeCell ref="A7:A8"/>
    <mergeCell ref="E3:E5"/>
    <mergeCell ref="C3:D5"/>
    <mergeCell ref="B3:B5"/>
    <mergeCell ref="C14:D14"/>
    <mergeCell ref="B9:B10"/>
    <mergeCell ref="C12:D12"/>
    <mergeCell ref="A9:A10"/>
    <mergeCell ref="E32:E33"/>
    <mergeCell ref="C28:D28"/>
    <mergeCell ref="H68:H69"/>
    <mergeCell ref="C69:D69"/>
    <mergeCell ref="A70:A71"/>
    <mergeCell ref="B70:B71"/>
    <mergeCell ref="E70:E71"/>
    <mergeCell ref="C60:D60"/>
    <mergeCell ref="A63:A64"/>
    <mergeCell ref="B63:B64"/>
    <mergeCell ref="E63:E64"/>
    <mergeCell ref="H63:H64"/>
    <mergeCell ref="C64:D64"/>
    <mergeCell ref="A61:A62"/>
    <mergeCell ref="B61:B62"/>
    <mergeCell ref="E61:E62"/>
    <mergeCell ref="H61:H62"/>
    <mergeCell ref="H70:H71"/>
    <mergeCell ref="C71:D71"/>
    <mergeCell ref="A68:A69"/>
    <mergeCell ref="B66:B67"/>
    <mergeCell ref="E66:E67"/>
    <mergeCell ref="C77:D77"/>
    <mergeCell ref="A78:A79"/>
    <mergeCell ref="A15:A16"/>
    <mergeCell ref="B15:B16"/>
    <mergeCell ref="E15:E16"/>
    <mergeCell ref="H15:H16"/>
    <mergeCell ref="C16:D16"/>
    <mergeCell ref="C24:D24"/>
    <mergeCell ref="A18:A19"/>
    <mergeCell ref="B18:B19"/>
    <mergeCell ref="E18:E19"/>
    <mergeCell ref="H18:H19"/>
    <mergeCell ref="C19:D19"/>
    <mergeCell ref="A20:A21"/>
    <mergeCell ref="B20:B21"/>
    <mergeCell ref="A22:A23"/>
    <mergeCell ref="B22:B23"/>
    <mergeCell ref="E20:E21"/>
    <mergeCell ref="H20:H21"/>
    <mergeCell ref="E22:E23"/>
    <mergeCell ref="H22:H23"/>
    <mergeCell ref="C21:D21"/>
    <mergeCell ref="C23:D23"/>
    <mergeCell ref="E51:E52"/>
    <mergeCell ref="A58:H58"/>
    <mergeCell ref="C59:D59"/>
    <mergeCell ref="C45:D45"/>
    <mergeCell ref="C46:D46"/>
    <mergeCell ref="A43:A44"/>
    <mergeCell ref="B43:B44"/>
    <mergeCell ref="E43:E44"/>
    <mergeCell ref="E39:E42"/>
    <mergeCell ref="H56:H57"/>
    <mergeCell ref="B56:B57"/>
    <mergeCell ref="A56:A57"/>
    <mergeCell ref="C54:D54"/>
    <mergeCell ref="B47:B48"/>
    <mergeCell ref="A47:A48"/>
    <mergeCell ref="E47:E48"/>
    <mergeCell ref="C49:D49"/>
    <mergeCell ref="D40:D41"/>
    <mergeCell ref="C50:D50"/>
    <mergeCell ref="H51:H52"/>
    <mergeCell ref="H39:H42"/>
    <mergeCell ref="H43:H44"/>
    <mergeCell ref="C162:D162"/>
    <mergeCell ref="A109:A110"/>
    <mergeCell ref="B109:B110"/>
    <mergeCell ref="E109:E110"/>
    <mergeCell ref="H109:H110"/>
    <mergeCell ref="A115:A116"/>
    <mergeCell ref="B115:B116"/>
    <mergeCell ref="E115:E116"/>
    <mergeCell ref="H115:H116"/>
    <mergeCell ref="A114:H114"/>
    <mergeCell ref="A131:A135"/>
    <mergeCell ref="B131:B135"/>
    <mergeCell ref="H131:H135"/>
    <mergeCell ref="E131:E135"/>
    <mergeCell ref="D131:D132"/>
    <mergeCell ref="D133:D134"/>
    <mergeCell ref="B143:B145"/>
    <mergeCell ref="E143:E145"/>
    <mergeCell ref="H143:H145"/>
    <mergeCell ref="B118:B119"/>
    <mergeCell ref="E118:E119"/>
    <mergeCell ref="H118:H119"/>
    <mergeCell ref="C120:D120"/>
    <mergeCell ref="H121:H122"/>
    <mergeCell ref="C116:D116"/>
    <mergeCell ref="C119:D119"/>
    <mergeCell ref="C122:D122"/>
    <mergeCell ref="C126:D126"/>
    <mergeCell ref="D144:D145"/>
    <mergeCell ref="A148:A150"/>
    <mergeCell ref="B148:B150"/>
    <mergeCell ref="H101:H102"/>
    <mergeCell ref="A103:H103"/>
    <mergeCell ref="A104:A105"/>
    <mergeCell ref="B104:B105"/>
    <mergeCell ref="E104:E105"/>
    <mergeCell ref="H112:H113"/>
    <mergeCell ref="B112:B113"/>
    <mergeCell ref="A112:A113"/>
    <mergeCell ref="B136:B137"/>
    <mergeCell ref="E136:E137"/>
    <mergeCell ref="H136:H137"/>
    <mergeCell ref="E112:E113"/>
    <mergeCell ref="D124:D125"/>
    <mergeCell ref="C137:D137"/>
    <mergeCell ref="A143:A145"/>
    <mergeCell ref="H138:H140"/>
    <mergeCell ref="D149:D150"/>
    <mergeCell ref="H148:H150"/>
    <mergeCell ref="E148:E150"/>
    <mergeCell ref="H104:H105"/>
    <mergeCell ref="A107:A108"/>
    <mergeCell ref="B107:B108"/>
    <mergeCell ref="H9:H10"/>
    <mergeCell ref="E9:E10"/>
    <mergeCell ref="E107:E108"/>
    <mergeCell ref="C106:D106"/>
    <mergeCell ref="C90:D90"/>
    <mergeCell ref="H107:H108"/>
    <mergeCell ref="A93:A95"/>
    <mergeCell ref="B93:B95"/>
    <mergeCell ref="E93:E95"/>
    <mergeCell ref="H93:H95"/>
    <mergeCell ref="C96:D96"/>
    <mergeCell ref="C97:D97"/>
    <mergeCell ref="C98:D98"/>
    <mergeCell ref="A99:A100"/>
    <mergeCell ref="B99:B100"/>
    <mergeCell ref="E99:E100"/>
    <mergeCell ref="H99:H100"/>
    <mergeCell ref="E138:E140"/>
    <mergeCell ref="C147:D147"/>
  </mergeCells>
  <pageMargins left="0.51181102362204722" right="0.11811023622047245" top="0.59055118110236227" bottom="0" header="0.31496062992125984" footer="0.31496062992125984"/>
  <pageSetup paperSize="9" fitToHeight="20" orientation="landscape" horizontalDpi="0" verticalDpi="0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B32" sqref="B32"/>
    </sheetView>
  </sheetViews>
  <sheetFormatPr defaultRowHeight="14.3" x14ac:dyDescent="0.25"/>
  <cols>
    <col min="1" max="1" width="3.5" customWidth="1"/>
    <col min="2" max="2" width="17.125" customWidth="1"/>
    <col min="3" max="3" width="9.125" customWidth="1"/>
    <col min="4" max="4" width="12.25" customWidth="1"/>
    <col min="5" max="5" width="13" customWidth="1"/>
    <col min="6" max="13" width="10.75" customWidth="1"/>
  </cols>
  <sheetData>
    <row r="1" spans="1:13" x14ac:dyDescent="0.25">
      <c r="A1" s="92" t="s">
        <v>195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x14ac:dyDescent="0.25">
      <c r="A2" s="336" t="s">
        <v>327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</row>
    <row r="3" spans="1:13" x14ac:dyDescent="0.25">
      <c r="A3" s="336" t="s">
        <v>196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</row>
    <row r="4" spans="1:13" x14ac:dyDescent="0.25">
      <c r="A4" s="338" t="s">
        <v>334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</row>
    <row r="5" spans="1:13" x14ac:dyDescent="0.25">
      <c r="A5" s="338" t="s">
        <v>335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</row>
    <row r="6" spans="1:13" x14ac:dyDescent="0.25">
      <c r="A6" s="338" t="s">
        <v>336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</row>
    <row r="7" spans="1:13" x14ac:dyDescent="0.25">
      <c r="A7" s="339" t="s">
        <v>337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</row>
    <row r="8" spans="1:13" x14ac:dyDescent="0.25">
      <c r="A8" s="336" t="s">
        <v>197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</row>
    <row r="9" spans="1:13" x14ac:dyDescent="0.25">
      <c r="A9" s="338" t="s">
        <v>338</v>
      </c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</row>
    <row r="10" spans="1:13" x14ac:dyDescent="0.25">
      <c r="A10" s="338" t="s">
        <v>235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</row>
    <row r="11" spans="1:13" x14ac:dyDescent="0.25">
      <c r="A11" s="338" t="s">
        <v>339</v>
      </c>
      <c r="B11" s="337"/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</row>
    <row r="12" spans="1:13" x14ac:dyDescent="0.25">
      <c r="A12" s="339" t="s">
        <v>340</v>
      </c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</row>
    <row r="13" spans="1:13" x14ac:dyDescent="0.25">
      <c r="A13" s="63"/>
    </row>
    <row r="14" spans="1:13" x14ac:dyDescent="0.25">
      <c r="A14" s="348" t="s">
        <v>198</v>
      </c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</row>
    <row r="15" spans="1:13" ht="14.95" thickBot="1" x14ac:dyDescent="0.3">
      <c r="A15" s="346" t="s">
        <v>324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47"/>
      <c r="L15" s="347"/>
      <c r="M15" s="347"/>
    </row>
    <row r="16" spans="1:13" ht="81.7" customHeight="1" thickBot="1" x14ac:dyDescent="0.3">
      <c r="A16" s="340" t="s">
        <v>210</v>
      </c>
      <c r="B16" s="340" t="s">
        <v>199</v>
      </c>
      <c r="C16" s="340" t="s">
        <v>200</v>
      </c>
      <c r="D16" s="343" t="s">
        <v>213</v>
      </c>
      <c r="E16" s="344"/>
      <c r="F16" s="343" t="s">
        <v>325</v>
      </c>
      <c r="G16" s="345"/>
      <c r="H16" s="343" t="s">
        <v>326</v>
      </c>
      <c r="I16" s="345"/>
      <c r="J16" s="343" t="s">
        <v>332</v>
      </c>
      <c r="K16" s="344"/>
      <c r="L16" s="343" t="s">
        <v>216</v>
      </c>
      <c r="M16" s="344"/>
    </row>
    <row r="17" spans="1:14" ht="50.45" customHeight="1" thickBot="1" x14ac:dyDescent="0.3">
      <c r="A17" s="342"/>
      <c r="B17" s="341"/>
      <c r="C17" s="341"/>
      <c r="D17" s="72" t="s">
        <v>211</v>
      </c>
      <c r="E17" s="72" t="s">
        <v>212</v>
      </c>
      <c r="F17" s="73" t="s">
        <v>215</v>
      </c>
      <c r="G17" s="73" t="s">
        <v>214</v>
      </c>
      <c r="H17" s="73" t="s">
        <v>215</v>
      </c>
      <c r="I17" s="73" t="s">
        <v>214</v>
      </c>
      <c r="J17" s="73" t="s">
        <v>215</v>
      </c>
      <c r="K17" s="73" t="s">
        <v>214</v>
      </c>
      <c r="L17" s="73" t="s">
        <v>215</v>
      </c>
      <c r="M17" s="73" t="s">
        <v>214</v>
      </c>
    </row>
    <row r="18" spans="1:14" ht="14.95" customHeight="1" thickBot="1" x14ac:dyDescent="0.3">
      <c r="A18" s="70">
        <v>1</v>
      </c>
      <c r="B18" s="71" t="s">
        <v>201</v>
      </c>
      <c r="C18" s="74">
        <v>18</v>
      </c>
      <c r="D18" s="74">
        <v>11</v>
      </c>
      <c r="E18" s="75">
        <v>5</v>
      </c>
      <c r="F18" s="74">
        <v>9</v>
      </c>
      <c r="G18" s="74">
        <v>5</v>
      </c>
      <c r="H18" s="74">
        <v>3</v>
      </c>
      <c r="I18" s="74">
        <v>0</v>
      </c>
      <c r="J18" s="74">
        <v>4</v>
      </c>
      <c r="K18" s="74">
        <v>3</v>
      </c>
      <c r="L18" s="74">
        <f>F18+H18+J18</f>
        <v>16</v>
      </c>
      <c r="M18" s="74">
        <f>G18+I18+K18</f>
        <v>8</v>
      </c>
      <c r="N18" s="190"/>
    </row>
    <row r="19" spans="1:14" ht="14.95" customHeight="1" thickBot="1" x14ac:dyDescent="0.3">
      <c r="A19" s="64">
        <v>2</v>
      </c>
      <c r="B19" s="65" t="s">
        <v>202</v>
      </c>
      <c r="C19" s="76">
        <v>11</v>
      </c>
      <c r="D19" s="76">
        <v>9</v>
      </c>
      <c r="E19" s="77">
        <v>0</v>
      </c>
      <c r="F19" s="76">
        <v>6</v>
      </c>
      <c r="G19" s="76">
        <v>3</v>
      </c>
      <c r="H19" s="76">
        <v>0</v>
      </c>
      <c r="I19" s="74">
        <v>0</v>
      </c>
      <c r="J19" s="76">
        <v>3</v>
      </c>
      <c r="K19" s="76">
        <v>3</v>
      </c>
      <c r="L19" s="74">
        <f t="shared" ref="L19:L25" si="0">F19+H19+J19</f>
        <v>9</v>
      </c>
      <c r="M19" s="74">
        <f>G19+I19+K19</f>
        <v>6</v>
      </c>
    </row>
    <row r="20" spans="1:14" ht="14.95" customHeight="1" thickBot="1" x14ac:dyDescent="0.3">
      <c r="A20" s="64">
        <v>3</v>
      </c>
      <c r="B20" s="65" t="s">
        <v>203</v>
      </c>
      <c r="C20" s="76">
        <v>8</v>
      </c>
      <c r="D20" s="76">
        <v>3</v>
      </c>
      <c r="E20" s="77">
        <v>2</v>
      </c>
      <c r="F20" s="76">
        <v>3</v>
      </c>
      <c r="G20" s="76">
        <v>0</v>
      </c>
      <c r="H20" s="76">
        <v>0</v>
      </c>
      <c r="I20" s="76">
        <v>0</v>
      </c>
      <c r="J20" s="76">
        <v>2</v>
      </c>
      <c r="K20" s="76">
        <v>0</v>
      </c>
      <c r="L20" s="74">
        <f t="shared" si="0"/>
        <v>5</v>
      </c>
      <c r="M20" s="74">
        <f t="shared" ref="M20:M25" si="1">G20+I20+K20</f>
        <v>0</v>
      </c>
    </row>
    <row r="21" spans="1:14" ht="14.95" customHeight="1" thickBot="1" x14ac:dyDescent="0.3">
      <c r="A21" s="64">
        <v>4</v>
      </c>
      <c r="B21" s="65" t="s">
        <v>204</v>
      </c>
      <c r="C21" s="76">
        <v>7</v>
      </c>
      <c r="D21" s="76">
        <v>1</v>
      </c>
      <c r="E21" s="77">
        <v>1</v>
      </c>
      <c r="F21" s="76">
        <v>1</v>
      </c>
      <c r="G21" s="76">
        <v>1</v>
      </c>
      <c r="H21" s="76">
        <v>0</v>
      </c>
      <c r="I21" s="76">
        <v>0</v>
      </c>
      <c r="J21" s="76">
        <v>1</v>
      </c>
      <c r="K21" s="76">
        <v>0</v>
      </c>
      <c r="L21" s="74">
        <f>F21+H21+J21</f>
        <v>2</v>
      </c>
      <c r="M21" s="74">
        <f>G21+I21+K21</f>
        <v>1</v>
      </c>
    </row>
    <row r="22" spans="1:14" ht="14.95" customHeight="1" thickBot="1" x14ac:dyDescent="0.3">
      <c r="A22" s="64">
        <v>5</v>
      </c>
      <c r="B22" s="65" t="s">
        <v>205</v>
      </c>
      <c r="C22" s="76">
        <v>14</v>
      </c>
      <c r="D22" s="76">
        <v>8</v>
      </c>
      <c r="E22" s="77">
        <v>0</v>
      </c>
      <c r="F22" s="76">
        <v>3</v>
      </c>
      <c r="G22" s="76">
        <v>0</v>
      </c>
      <c r="H22" s="76">
        <v>1</v>
      </c>
      <c r="I22" s="76">
        <v>1</v>
      </c>
      <c r="J22" s="76">
        <v>4</v>
      </c>
      <c r="K22" s="76">
        <v>1</v>
      </c>
      <c r="L22" s="74">
        <f>F22+H22+J22</f>
        <v>8</v>
      </c>
      <c r="M22" s="74">
        <f t="shared" si="1"/>
        <v>2</v>
      </c>
    </row>
    <row r="23" spans="1:14" ht="14.95" customHeight="1" thickBot="1" x14ac:dyDescent="0.3">
      <c r="A23" s="64">
        <v>6</v>
      </c>
      <c r="B23" s="65" t="s">
        <v>206</v>
      </c>
      <c r="C23" s="76">
        <v>6</v>
      </c>
      <c r="D23" s="76">
        <v>6</v>
      </c>
      <c r="E23" s="77">
        <v>0</v>
      </c>
      <c r="F23" s="76">
        <v>2</v>
      </c>
      <c r="G23" s="76">
        <v>1</v>
      </c>
      <c r="H23" s="76">
        <v>0</v>
      </c>
      <c r="I23" s="76">
        <v>0</v>
      </c>
      <c r="J23" s="76">
        <v>4</v>
      </c>
      <c r="K23" s="76">
        <v>4</v>
      </c>
      <c r="L23" s="74">
        <f t="shared" si="0"/>
        <v>6</v>
      </c>
      <c r="M23" s="74">
        <f t="shared" si="1"/>
        <v>5</v>
      </c>
    </row>
    <row r="24" spans="1:14" ht="14.95" customHeight="1" thickBot="1" x14ac:dyDescent="0.3">
      <c r="A24" s="64">
        <v>7</v>
      </c>
      <c r="B24" s="65" t="s">
        <v>207</v>
      </c>
      <c r="C24" s="76">
        <v>12</v>
      </c>
      <c r="D24" s="76">
        <v>9</v>
      </c>
      <c r="E24" s="77">
        <v>1</v>
      </c>
      <c r="F24" s="76">
        <v>2</v>
      </c>
      <c r="G24" s="76">
        <v>0</v>
      </c>
      <c r="H24" s="76">
        <v>0</v>
      </c>
      <c r="I24" s="76">
        <v>0</v>
      </c>
      <c r="J24" s="76">
        <v>8</v>
      </c>
      <c r="K24" s="76">
        <v>5</v>
      </c>
      <c r="L24" s="74">
        <f>F24+H24+J24</f>
        <v>10</v>
      </c>
      <c r="M24" s="74">
        <f>G24+I24+K24</f>
        <v>5</v>
      </c>
    </row>
    <row r="25" spans="1:14" ht="14.95" customHeight="1" thickBot="1" x14ac:dyDescent="0.3">
      <c r="A25" s="64">
        <v>8</v>
      </c>
      <c r="B25" s="65" t="s">
        <v>208</v>
      </c>
      <c r="C25" s="76">
        <v>9</v>
      </c>
      <c r="D25" s="76">
        <v>6</v>
      </c>
      <c r="E25" s="77">
        <v>0</v>
      </c>
      <c r="F25" s="76">
        <v>2</v>
      </c>
      <c r="G25" s="76">
        <v>2</v>
      </c>
      <c r="H25" s="76">
        <v>0</v>
      </c>
      <c r="I25" s="76">
        <v>0</v>
      </c>
      <c r="J25" s="76">
        <v>4</v>
      </c>
      <c r="K25" s="76">
        <v>4</v>
      </c>
      <c r="L25" s="74">
        <f t="shared" si="0"/>
        <v>6</v>
      </c>
      <c r="M25" s="74">
        <f t="shared" si="1"/>
        <v>6</v>
      </c>
    </row>
    <row r="26" spans="1:14" ht="14.95" thickBot="1" x14ac:dyDescent="0.3">
      <c r="A26" s="66"/>
      <c r="B26" s="67" t="s">
        <v>209</v>
      </c>
      <c r="C26" s="78">
        <f>SUM(C18:C25)</f>
        <v>85</v>
      </c>
      <c r="D26" s="78">
        <f>SUM(D18:D25)</f>
        <v>53</v>
      </c>
      <c r="E26" s="78">
        <f>SUM(E18:E25)</f>
        <v>9</v>
      </c>
      <c r="F26" s="78">
        <f>SUM(F18:F25)</f>
        <v>28</v>
      </c>
      <c r="G26" s="78">
        <f>SUM(G18:G25)</f>
        <v>12</v>
      </c>
      <c r="H26" s="78">
        <f t="shared" ref="H26:M26" si="2">SUM(H18:H25)</f>
        <v>4</v>
      </c>
      <c r="I26" s="78">
        <f t="shared" si="2"/>
        <v>1</v>
      </c>
      <c r="J26" s="78">
        <f t="shared" si="2"/>
        <v>30</v>
      </c>
      <c r="K26" s="78">
        <f t="shared" si="2"/>
        <v>20</v>
      </c>
      <c r="L26" s="78">
        <f>SUM(L18:L25)</f>
        <v>62</v>
      </c>
      <c r="M26" s="78">
        <f t="shared" si="2"/>
        <v>33</v>
      </c>
    </row>
    <row r="27" spans="1:14" x14ac:dyDescent="0.25">
      <c r="A27" s="333" t="s">
        <v>333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</row>
    <row r="28" spans="1:14" x14ac:dyDescent="0.25">
      <c r="A28" s="335"/>
      <c r="B28" s="335"/>
      <c r="C28" s="335"/>
      <c r="D28" s="335"/>
      <c r="E28" s="335"/>
      <c r="F28" s="335"/>
      <c r="G28" s="335"/>
      <c r="H28" s="335"/>
      <c r="I28" s="335"/>
      <c r="J28" s="335"/>
      <c r="K28" s="335"/>
      <c r="L28" s="335"/>
      <c r="M28" s="335"/>
    </row>
  </sheetData>
  <mergeCells count="22">
    <mergeCell ref="A9:M9"/>
    <mergeCell ref="A10:M10"/>
    <mergeCell ref="A11:M11"/>
    <mergeCell ref="A12:M12"/>
    <mergeCell ref="L16:M16"/>
    <mergeCell ref="A14:M14"/>
    <mergeCell ref="A27:M28"/>
    <mergeCell ref="A2:M2"/>
    <mergeCell ref="A3:M3"/>
    <mergeCell ref="A4:M4"/>
    <mergeCell ref="A5:M5"/>
    <mergeCell ref="A6:M6"/>
    <mergeCell ref="A7:M7"/>
    <mergeCell ref="B16:B17"/>
    <mergeCell ref="C16:C17"/>
    <mergeCell ref="A16:A17"/>
    <mergeCell ref="D16:E16"/>
    <mergeCell ref="F16:G16"/>
    <mergeCell ref="H16:I16"/>
    <mergeCell ref="A15:M15"/>
    <mergeCell ref="J16:K16"/>
    <mergeCell ref="A8:M8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Соотношение МРОТ с ПМ</vt:lpstr>
      <vt:lpstr>Итоги на 01.04.2017</vt:lpstr>
      <vt:lpstr>'Соотношение МРОТ с ПМ'!Заголовки_для_печати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Кутырева</dc:creator>
  <cp:lastModifiedBy>Михаил</cp:lastModifiedBy>
  <cp:lastPrinted>2017-04-07T11:26:32Z</cp:lastPrinted>
  <dcterms:created xsi:type="dcterms:W3CDTF">2016-06-07T11:22:32Z</dcterms:created>
  <dcterms:modified xsi:type="dcterms:W3CDTF">2018-10-25T10:27:53Z</dcterms:modified>
</cp:coreProperties>
</file>